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urdoch\OneDrive - University of Vermont\Desktop\Cons Bio\Chapter 3\Final files\2_Spreadsheets\"/>
    </mc:Choice>
  </mc:AlternateContent>
  <xr:revisionPtr revIDLastSave="0" documentId="13_ncr:1_{A44F1FC1-8461-4231-AF03-9BCCABEC6C9D}" xr6:coauthVersionLast="47" xr6:coauthVersionMax="47" xr10:uidLastSave="{00000000-0000-0000-0000-000000000000}"/>
  <bookViews>
    <workbookView xWindow="-110" yWindow="-110" windowWidth="19420" windowHeight="10420" xr2:uid="{45FFAE09-D201-40C3-A5B7-FEACA0515B1F}"/>
  </bookViews>
  <sheets>
    <sheet name="Ecosystem" sheetId="1" r:id="rId1"/>
    <sheet name="Species" sheetId="4" r:id="rId2"/>
    <sheet name="Geneti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69" i="3"/>
  <c r="F69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F77" i="3" s="1"/>
  <c r="E78" i="3"/>
  <c r="F78" i="3" s="1"/>
  <c r="E79" i="3"/>
  <c r="F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2" i="3"/>
  <c r="F12" i="3" s="1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2" i="3"/>
  <c r="J6" i="3" l="1"/>
  <c r="B7" i="3"/>
  <c r="B19" i="4"/>
  <c r="G15" i="4"/>
  <c r="H8" i="4" s="1"/>
  <c r="B15" i="4"/>
  <c r="C9" i="4" s="1"/>
  <c r="D9" i="4" s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B5" i="3" l="1"/>
  <c r="H5" i="4"/>
  <c r="H9" i="4"/>
  <c r="I9" i="4" s="1"/>
  <c r="J9" i="4" s="1"/>
  <c r="C8" i="4"/>
  <c r="D8" i="4" s="1"/>
  <c r="H10" i="4"/>
  <c r="I10" i="4" s="1"/>
  <c r="J10" i="4" s="1"/>
  <c r="H11" i="4"/>
  <c r="H13" i="4"/>
  <c r="I13" i="4" s="1"/>
  <c r="J13" i="4" s="1"/>
  <c r="C14" i="4"/>
  <c r="D14" i="4" s="1"/>
  <c r="H6" i="4"/>
  <c r="I8" i="4"/>
  <c r="J8" i="4" s="1"/>
  <c r="C7" i="4"/>
  <c r="D7" i="4" s="1"/>
  <c r="C12" i="4"/>
  <c r="D12" i="4" s="1"/>
  <c r="H14" i="4"/>
  <c r="C5" i="4"/>
  <c r="D5" i="4" s="1"/>
  <c r="H7" i="4"/>
  <c r="C10" i="4"/>
  <c r="D10" i="4" s="1"/>
  <c r="H12" i="4"/>
  <c r="I5" i="4"/>
  <c r="J5" i="4" s="1"/>
  <c r="C13" i="4"/>
  <c r="D13" i="4" s="1"/>
  <c r="C6" i="4"/>
  <c r="D6" i="4" s="1"/>
  <c r="C11" i="4"/>
  <c r="D11" i="4" s="1"/>
  <c r="I16" i="1"/>
  <c r="T11" i="1"/>
  <c r="U11" i="1" s="1"/>
  <c r="T4" i="1"/>
  <c r="U4" i="1" s="1"/>
  <c r="Q16" i="1"/>
  <c r="T7" i="1"/>
  <c r="U7" i="1" s="1"/>
  <c r="T8" i="1"/>
  <c r="U8" i="1" s="1"/>
  <c r="R16" i="1"/>
  <c r="F16" i="1"/>
  <c r="G16" i="1"/>
  <c r="S16" i="1"/>
  <c r="J16" i="1"/>
  <c r="T12" i="1"/>
  <c r="U12" i="1" s="1"/>
  <c r="H16" i="1"/>
  <c r="T9" i="1"/>
  <c r="U9" i="1" s="1"/>
  <c r="T13" i="1"/>
  <c r="U13" i="1" s="1"/>
  <c r="T5" i="1"/>
  <c r="U5" i="1" s="1"/>
  <c r="P16" i="1"/>
  <c r="K16" i="1"/>
  <c r="T6" i="1"/>
  <c r="U6" i="1" s="1"/>
  <c r="T10" i="1"/>
  <c r="U10" i="1" s="1"/>
  <c r="M16" i="1"/>
  <c r="N16" i="1"/>
  <c r="O16" i="1"/>
  <c r="L16" i="1"/>
  <c r="E16" i="1"/>
  <c r="E7" i="3" l="1"/>
  <c r="J5" i="3"/>
  <c r="J7" i="3" s="1"/>
  <c r="C20" i="3"/>
  <c r="D20" i="3" s="1"/>
  <c r="G20" i="3" s="1"/>
  <c r="C32" i="3"/>
  <c r="D32" i="3" s="1"/>
  <c r="G32" i="3" s="1"/>
  <c r="C44" i="3"/>
  <c r="D44" i="3" s="1"/>
  <c r="G44" i="3" s="1"/>
  <c r="C56" i="3"/>
  <c r="D56" i="3" s="1"/>
  <c r="G56" i="3" s="1"/>
  <c r="C68" i="3"/>
  <c r="D68" i="3" s="1"/>
  <c r="G68" i="3" s="1"/>
  <c r="C80" i="3"/>
  <c r="D80" i="3" s="1"/>
  <c r="G80" i="3" s="1"/>
  <c r="C92" i="3"/>
  <c r="D92" i="3" s="1"/>
  <c r="G92" i="3" s="1"/>
  <c r="C104" i="3"/>
  <c r="D104" i="3" s="1"/>
  <c r="G104" i="3" s="1"/>
  <c r="C21" i="3"/>
  <c r="D21" i="3" s="1"/>
  <c r="G21" i="3" s="1"/>
  <c r="C33" i="3"/>
  <c r="D33" i="3" s="1"/>
  <c r="G33" i="3" s="1"/>
  <c r="C45" i="3"/>
  <c r="D45" i="3" s="1"/>
  <c r="G45" i="3" s="1"/>
  <c r="C57" i="3"/>
  <c r="D57" i="3" s="1"/>
  <c r="G57" i="3" s="1"/>
  <c r="C69" i="3"/>
  <c r="D69" i="3" s="1"/>
  <c r="G69" i="3" s="1"/>
  <c r="C81" i="3"/>
  <c r="D81" i="3" s="1"/>
  <c r="G81" i="3" s="1"/>
  <c r="C105" i="3"/>
  <c r="D105" i="3" s="1"/>
  <c r="G105" i="3" s="1"/>
  <c r="C22" i="3"/>
  <c r="D22" i="3" s="1"/>
  <c r="G22" i="3" s="1"/>
  <c r="C34" i="3"/>
  <c r="D34" i="3" s="1"/>
  <c r="G34" i="3" s="1"/>
  <c r="C46" i="3"/>
  <c r="D46" i="3" s="1"/>
  <c r="G46" i="3" s="1"/>
  <c r="C82" i="3"/>
  <c r="D82" i="3" s="1"/>
  <c r="G82" i="3" s="1"/>
  <c r="C94" i="3"/>
  <c r="D94" i="3" s="1"/>
  <c r="G94" i="3" s="1"/>
  <c r="C71" i="3"/>
  <c r="D71" i="3" s="1"/>
  <c r="G71" i="3" s="1"/>
  <c r="C24" i="3"/>
  <c r="D24" i="3" s="1"/>
  <c r="G24" i="3" s="1"/>
  <c r="C84" i="3"/>
  <c r="D84" i="3" s="1"/>
  <c r="G84" i="3" s="1"/>
  <c r="C93" i="3"/>
  <c r="D93" i="3" s="1"/>
  <c r="G93" i="3" s="1"/>
  <c r="C70" i="3"/>
  <c r="D70" i="3" s="1"/>
  <c r="G70" i="3" s="1"/>
  <c r="C106" i="3"/>
  <c r="D106" i="3" s="1"/>
  <c r="G106" i="3" s="1"/>
  <c r="C59" i="3"/>
  <c r="D59" i="3" s="1"/>
  <c r="G59" i="3" s="1"/>
  <c r="C107" i="3"/>
  <c r="D107" i="3" s="1"/>
  <c r="G107" i="3" s="1"/>
  <c r="C60" i="3"/>
  <c r="D60" i="3" s="1"/>
  <c r="G60" i="3" s="1"/>
  <c r="C58" i="3"/>
  <c r="D58" i="3" s="1"/>
  <c r="G58" i="3" s="1"/>
  <c r="C23" i="3"/>
  <c r="D23" i="3" s="1"/>
  <c r="G23" i="3" s="1"/>
  <c r="C47" i="3"/>
  <c r="D47" i="3" s="1"/>
  <c r="G47" i="3" s="1"/>
  <c r="C83" i="3"/>
  <c r="D83" i="3" s="1"/>
  <c r="G83" i="3" s="1"/>
  <c r="C95" i="3"/>
  <c r="D95" i="3" s="1"/>
  <c r="G95" i="3" s="1"/>
  <c r="C48" i="3"/>
  <c r="D48" i="3" s="1"/>
  <c r="G48" i="3" s="1"/>
  <c r="C35" i="3"/>
  <c r="D35" i="3" s="1"/>
  <c r="G35" i="3" s="1"/>
  <c r="C72" i="3"/>
  <c r="D72" i="3" s="1"/>
  <c r="G72" i="3" s="1"/>
  <c r="C36" i="3"/>
  <c r="D36" i="3" s="1"/>
  <c r="G36" i="3" s="1"/>
  <c r="C13" i="3"/>
  <c r="D13" i="3" s="1"/>
  <c r="G13" i="3" s="1"/>
  <c r="C25" i="3"/>
  <c r="D25" i="3" s="1"/>
  <c r="G25" i="3" s="1"/>
  <c r="C37" i="3"/>
  <c r="D37" i="3" s="1"/>
  <c r="G37" i="3" s="1"/>
  <c r="C49" i="3"/>
  <c r="D49" i="3" s="1"/>
  <c r="G49" i="3" s="1"/>
  <c r="C61" i="3"/>
  <c r="D61" i="3" s="1"/>
  <c r="G61" i="3" s="1"/>
  <c r="C73" i="3"/>
  <c r="D73" i="3" s="1"/>
  <c r="G73" i="3" s="1"/>
  <c r="C85" i="3"/>
  <c r="D85" i="3" s="1"/>
  <c r="G85" i="3" s="1"/>
  <c r="C97" i="3"/>
  <c r="D97" i="3" s="1"/>
  <c r="G97" i="3" s="1"/>
  <c r="C109" i="3"/>
  <c r="D109" i="3" s="1"/>
  <c r="G109" i="3" s="1"/>
  <c r="C27" i="3"/>
  <c r="D27" i="3" s="1"/>
  <c r="G27" i="3" s="1"/>
  <c r="C51" i="3"/>
  <c r="D51" i="3" s="1"/>
  <c r="G51" i="3" s="1"/>
  <c r="C75" i="3"/>
  <c r="D75" i="3" s="1"/>
  <c r="G75" i="3" s="1"/>
  <c r="C99" i="3"/>
  <c r="D99" i="3" s="1"/>
  <c r="G99" i="3" s="1"/>
  <c r="C41" i="3"/>
  <c r="D41" i="3" s="1"/>
  <c r="G41" i="3" s="1"/>
  <c r="C89" i="3"/>
  <c r="D89" i="3" s="1"/>
  <c r="G89" i="3" s="1"/>
  <c r="C30" i="3"/>
  <c r="D30" i="3" s="1"/>
  <c r="G30" i="3" s="1"/>
  <c r="C78" i="3"/>
  <c r="D78" i="3" s="1"/>
  <c r="G78" i="3" s="1"/>
  <c r="C19" i="3"/>
  <c r="D19" i="3" s="1"/>
  <c r="G19" i="3" s="1"/>
  <c r="C43" i="3"/>
  <c r="D43" i="3" s="1"/>
  <c r="G43" i="3" s="1"/>
  <c r="C67" i="3"/>
  <c r="D67" i="3" s="1"/>
  <c r="G67" i="3" s="1"/>
  <c r="C103" i="3"/>
  <c r="D103" i="3" s="1"/>
  <c r="G103" i="3" s="1"/>
  <c r="C14" i="3"/>
  <c r="D14" i="3" s="1"/>
  <c r="G14" i="3" s="1"/>
  <c r="C26" i="3"/>
  <c r="D26" i="3" s="1"/>
  <c r="G26" i="3" s="1"/>
  <c r="C38" i="3"/>
  <c r="D38" i="3" s="1"/>
  <c r="G38" i="3" s="1"/>
  <c r="C50" i="3"/>
  <c r="D50" i="3" s="1"/>
  <c r="G50" i="3" s="1"/>
  <c r="C62" i="3"/>
  <c r="D62" i="3" s="1"/>
  <c r="G62" i="3" s="1"/>
  <c r="C74" i="3"/>
  <c r="D74" i="3" s="1"/>
  <c r="G74" i="3" s="1"/>
  <c r="C86" i="3"/>
  <c r="D86" i="3" s="1"/>
  <c r="G86" i="3" s="1"/>
  <c r="C98" i="3"/>
  <c r="D98" i="3" s="1"/>
  <c r="G98" i="3" s="1"/>
  <c r="C110" i="3"/>
  <c r="D110" i="3" s="1"/>
  <c r="G110" i="3" s="1"/>
  <c r="C15" i="3"/>
  <c r="D15" i="3" s="1"/>
  <c r="G15" i="3" s="1"/>
  <c r="C39" i="3"/>
  <c r="D39" i="3" s="1"/>
  <c r="G39" i="3" s="1"/>
  <c r="C63" i="3"/>
  <c r="D63" i="3" s="1"/>
  <c r="G63" i="3" s="1"/>
  <c r="C87" i="3"/>
  <c r="D87" i="3" s="1"/>
  <c r="G87" i="3" s="1"/>
  <c r="C111" i="3"/>
  <c r="D111" i="3" s="1"/>
  <c r="G111" i="3" s="1"/>
  <c r="C53" i="3"/>
  <c r="D53" i="3" s="1"/>
  <c r="G53" i="3" s="1"/>
  <c r="C77" i="3"/>
  <c r="D77" i="3" s="1"/>
  <c r="G77" i="3" s="1"/>
  <c r="C54" i="3"/>
  <c r="D54" i="3" s="1"/>
  <c r="G54" i="3" s="1"/>
  <c r="C90" i="3"/>
  <c r="D90" i="3" s="1"/>
  <c r="G90" i="3" s="1"/>
  <c r="C31" i="3"/>
  <c r="D31" i="3" s="1"/>
  <c r="G31" i="3" s="1"/>
  <c r="C55" i="3"/>
  <c r="D55" i="3" s="1"/>
  <c r="G55" i="3" s="1"/>
  <c r="C91" i="3"/>
  <c r="D91" i="3" s="1"/>
  <c r="G91" i="3" s="1"/>
  <c r="C108" i="3"/>
  <c r="D108" i="3" s="1"/>
  <c r="G108" i="3" s="1"/>
  <c r="C16" i="3"/>
  <c r="D16" i="3" s="1"/>
  <c r="G16" i="3" s="1"/>
  <c r="C28" i="3"/>
  <c r="D28" i="3" s="1"/>
  <c r="G28" i="3" s="1"/>
  <c r="C40" i="3"/>
  <c r="D40" i="3" s="1"/>
  <c r="G40" i="3" s="1"/>
  <c r="C52" i="3"/>
  <c r="D52" i="3" s="1"/>
  <c r="G52" i="3" s="1"/>
  <c r="C64" i="3"/>
  <c r="D64" i="3" s="1"/>
  <c r="G64" i="3" s="1"/>
  <c r="C76" i="3"/>
  <c r="D76" i="3" s="1"/>
  <c r="G76" i="3" s="1"/>
  <c r="C88" i="3"/>
  <c r="D88" i="3" s="1"/>
  <c r="G88" i="3" s="1"/>
  <c r="C100" i="3"/>
  <c r="D100" i="3" s="1"/>
  <c r="G100" i="3" s="1"/>
  <c r="C12" i="3"/>
  <c r="C17" i="3"/>
  <c r="D17" i="3" s="1"/>
  <c r="G17" i="3" s="1"/>
  <c r="C29" i="3"/>
  <c r="D29" i="3" s="1"/>
  <c r="G29" i="3" s="1"/>
  <c r="C65" i="3"/>
  <c r="D65" i="3" s="1"/>
  <c r="G65" i="3" s="1"/>
  <c r="C101" i="3"/>
  <c r="D101" i="3" s="1"/>
  <c r="G101" i="3" s="1"/>
  <c r="C18" i="3"/>
  <c r="D18" i="3" s="1"/>
  <c r="G18" i="3" s="1"/>
  <c r="C42" i="3"/>
  <c r="D42" i="3" s="1"/>
  <c r="G42" i="3" s="1"/>
  <c r="C66" i="3"/>
  <c r="D66" i="3" s="1"/>
  <c r="G66" i="3" s="1"/>
  <c r="C102" i="3"/>
  <c r="D102" i="3" s="1"/>
  <c r="G102" i="3" s="1"/>
  <c r="C79" i="3"/>
  <c r="D79" i="3" s="1"/>
  <c r="G79" i="3" s="1"/>
  <c r="C96" i="3"/>
  <c r="D96" i="3" s="1"/>
  <c r="G96" i="3" s="1"/>
  <c r="I6" i="4"/>
  <c r="J6" i="4" s="1"/>
  <c r="I11" i="4"/>
  <c r="J11" i="4" s="1"/>
  <c r="D15" i="4"/>
  <c r="B18" i="4" s="1"/>
  <c r="B20" i="4" s="1"/>
  <c r="I7" i="4"/>
  <c r="J7" i="4" s="1"/>
  <c r="I14" i="4"/>
  <c r="J14" i="4" s="1"/>
  <c r="I12" i="4"/>
  <c r="J12" i="4" s="1"/>
  <c r="E17" i="1"/>
  <c r="S19" i="1"/>
  <c r="R19" i="1"/>
  <c r="Q19" i="1"/>
  <c r="E19" i="1"/>
  <c r="P19" i="1"/>
  <c r="H19" i="1"/>
  <c r="G19" i="1"/>
  <c r="F19" i="1"/>
  <c r="N19" i="1"/>
  <c r="J19" i="1"/>
  <c r="O19" i="1"/>
  <c r="M19" i="1"/>
  <c r="K19" i="1"/>
  <c r="I19" i="1"/>
  <c r="T16" i="1"/>
  <c r="L19" i="1"/>
  <c r="H6" i="3" l="1"/>
  <c r="H5" i="3"/>
  <c r="D12" i="3"/>
  <c r="E6" i="3" s="1"/>
  <c r="E8" i="3" s="1" a="1"/>
  <c r="E8" i="3" s="1"/>
  <c r="J15" i="4"/>
  <c r="E18" i="1"/>
  <c r="H7" i="3" l="1"/>
  <c r="G12" i="3"/>
  <c r="E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Therese Donovan</author>
  </authors>
  <commentList>
    <comment ref="U3" authorId="0" shapeId="0" xr:uid="{18B30D69-8E3E-4179-B975-BEB53074577D}">
      <text>
        <r>
          <rPr>
            <sz val="9"/>
            <color indexed="81"/>
            <rFont val="Tahoma"/>
            <family val="2"/>
          </rPr>
          <t xml:space="preserve">Species rarity score:
A score of 1 indicates the species occurs at a single site; a low score indicates it is widespread.
</t>
        </r>
      </text>
    </comment>
    <comment ref="D16" authorId="0" shapeId="0" xr:uid="{9101E446-6B45-43F9-8FED-9AEA3E03C6BF}">
      <text>
        <r>
          <rPr>
            <sz val="9"/>
            <color indexed="81"/>
            <rFont val="Tahoma"/>
            <family val="2"/>
          </rPr>
          <t xml:space="preserve">Local richness; number of species coexisting at a single site.
</t>
        </r>
      </text>
    </comment>
    <comment ref="D17" authorId="0" shapeId="0" xr:uid="{3D99C4CC-1AB3-4282-B7E0-3401515CA74D}">
      <text>
        <r>
          <rPr>
            <sz val="9"/>
            <color indexed="81"/>
            <rFont val="Tahoma"/>
            <family val="2"/>
          </rPr>
          <t xml:space="preserve">Regional richness; total number of species in a large collection of sites representing the region.
</t>
        </r>
      </text>
    </comment>
    <comment ref="D18" authorId="0" shapeId="0" xr:uid="{E332771A-59B4-498A-A742-09EDFBA23938}">
      <text>
        <r>
          <rPr>
            <sz val="9"/>
            <color indexed="81"/>
            <rFont val="Tahoma"/>
            <family val="2"/>
          </rPr>
          <t xml:space="preserve">Differntiation richness; low values means that the same species are found throughout the region; high values indicate that the region has many distinct habitats with different species.
</t>
        </r>
      </text>
    </comment>
    <comment ref="D19" authorId="0" shapeId="0" xr:uid="{D7FD8300-C025-4833-BBDD-D09668334A3C}">
      <text>
        <r>
          <rPr>
            <sz val="9"/>
            <color indexed="81"/>
            <rFont val="Tahoma"/>
            <family val="2"/>
          </rPr>
          <t xml:space="preserve">Rarity-weighted richness index - rates geographic areas according to unique biodiversity.
Areas with the largest number of narrowly distributed species are rated as the most diverse.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tc={72A2F3B3-1BCE-4B71-9FBB-500F252FF268}</author>
    <author>tc={B888A1FC-A2D3-4978-9E57-9C1D2852B15F}</author>
    <author>tc={5B1EFFA4-F566-430A-BB7A-867A85DA04AD}</author>
  </authors>
  <commentList>
    <comment ref="D5" authorId="0" shapeId="0" xr:uid="{72A2F3B3-1BCE-4B71-9FBB-500F252FF26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Proportion of gene loci at which the average individual in the population is heterozygous.</t>
      </text>
    </comment>
    <comment ref="D8" authorId="1" shapeId="0" xr:uid="{B888A1FC-A2D3-4978-9E57-9C1D2852B15F}">
      <text>
        <t>[Threaded comment]
Your version of Excel allows you to read this threaded comment; however, any edits to it will get removed if the file is opened in a newer version of Excel. Learn more: https://go.microsoft.com/fwlink/?linkid=870924
Comment:
    Fraction of loci that contain alternative alleles of a gene.</t>
      </text>
    </comment>
    <comment ref="G11" authorId="2" shapeId="0" xr:uid="{5B1EFFA4-F566-430A-BB7A-867A85DA04AD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Proportion of loci where an individual is heterozygous.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<sst xmlns="http://schemas.openxmlformats.org/spreadsheetml/2006/main" count="71" uniqueCount="61">
  <si>
    <t>Site</t>
  </si>
  <si>
    <t>Species</t>
  </si>
  <si>
    <t>Proportion</t>
  </si>
  <si>
    <t># Sites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</si>
  <si>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</si>
  <si>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Average</t>
  </si>
  <si>
    <r>
      <t xml:space="preserve">Alpha </t>
    </r>
    <r>
      <rPr>
        <b/>
        <sz val="11"/>
        <color theme="1"/>
        <rFont val="Symbol"/>
        <family val="1"/>
        <charset val="2"/>
      </rPr>
      <t>a</t>
    </r>
  </si>
  <si>
    <r>
      <t>Gamma</t>
    </r>
    <r>
      <rPr>
        <b/>
        <sz val="11"/>
        <color theme="1"/>
        <rFont val="Symbol"/>
        <family val="1"/>
        <charset val="2"/>
      </rPr>
      <t xml:space="preserve"> g</t>
    </r>
  </si>
  <si>
    <r>
      <t xml:space="preserve">Beta </t>
    </r>
    <r>
      <rPr>
        <b/>
        <sz val="11"/>
        <color theme="1"/>
        <rFont val="Symbol"/>
        <family val="1"/>
        <charset val="2"/>
      </rPr>
      <t>b</t>
    </r>
  </si>
  <si>
    <t>RWRI</t>
  </si>
  <si>
    <t>ECOSYSTEM DIVERSITY MEASURES -- ALPHA, GAMMA, BETA AND RWRI</t>
  </si>
  <si>
    <t>1) Simpson's Index</t>
  </si>
  <si>
    <t>2) Shannon-Wiener Index</t>
  </si>
  <si>
    <t>Individuals</t>
  </si>
  <si>
    <t>Proportion^2</t>
  </si>
  <si>
    <t>Log2 Prop</t>
  </si>
  <si>
    <t>Proportion * Log2 Prop</t>
  </si>
  <si>
    <t>Sum =</t>
  </si>
  <si>
    <t>D =</t>
  </si>
  <si>
    <t>H' =</t>
  </si>
  <si>
    <t>3) Simpson's Evenness</t>
  </si>
  <si>
    <t>S</t>
  </si>
  <si>
    <t>E</t>
  </si>
  <si>
    <t>SPECIES DIVERSITY MEASURES -- SIMPSON'S AND SHANNON-WIENER</t>
  </si>
  <si>
    <t>GENETIC DIVERSITY MEASURES -- POLYMORPHISM AND HETEROZYGOSITY</t>
  </si>
  <si>
    <t>Individual</t>
  </si>
  <si>
    <t>Locus A</t>
  </si>
  <si>
    <t>Locus B</t>
  </si>
  <si>
    <t>A1</t>
  </si>
  <si>
    <t>A2</t>
  </si>
  <si>
    <t>B1</t>
  </si>
  <si>
    <t>B2</t>
  </si>
  <si>
    <t>Population size</t>
  </si>
  <si>
    <t>Include?</t>
  </si>
  <si>
    <t>Genotype</t>
  </si>
  <si>
    <t>Heterozygous?</t>
  </si>
  <si>
    <t>Number of loci</t>
  </si>
  <si>
    <t>Heterozygosity (H)</t>
  </si>
  <si>
    <t>Polymorphism (P)</t>
  </si>
  <si>
    <t>Polymorphic (A)?</t>
  </si>
  <si>
    <t>Polymorphic (B)?</t>
  </si>
  <si>
    <t>Allele frequency</t>
  </si>
  <si>
    <t>Genotype frequency</t>
  </si>
  <si>
    <t>A1A1</t>
  </si>
  <si>
    <t>A2A2</t>
  </si>
  <si>
    <t>A1A2</t>
  </si>
  <si>
    <t>B1B1</t>
  </si>
  <si>
    <t>B2B2</t>
  </si>
  <si>
    <t>B1B2</t>
  </si>
  <si>
    <r>
      <t>Polymorphism: P = n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/ K</t>
    </r>
  </si>
  <si>
    <r>
      <t>h</t>
    </r>
    <r>
      <rPr>
        <b/>
        <i/>
        <vertAlign val="subscript"/>
        <sz val="11"/>
        <color theme="1"/>
        <rFont val="Calibri"/>
        <family val="2"/>
        <scheme val="minor"/>
      </rPr>
      <t>i</t>
    </r>
  </si>
  <si>
    <r>
      <t>Heterzygosity: 1 / N ∑ h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</si>
  <si>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Simpson's evenness: E = (1/D)/S</t>
  </si>
  <si>
    <r>
      <t xml:space="preserve">Simpson's diversity: D = </t>
    </r>
    <r>
      <rPr>
        <b/>
        <sz val="11"/>
        <color theme="1"/>
        <rFont val="Calibri"/>
        <family val="2"/>
      </rPr>
      <t>∑ p</t>
    </r>
    <r>
      <rPr>
        <b/>
        <vertAlign val="subscript"/>
        <sz val="11"/>
        <color theme="1"/>
        <rFont val="Calibri"/>
        <family val="2"/>
      </rPr>
      <t>i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</si>
  <si>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Shannon-Wiener: H = - </t>
    </r>
    <r>
      <rPr>
        <b/>
        <sz val="11"/>
        <color theme="1"/>
        <rFont val="Calibri"/>
        <family val="2"/>
      </rPr>
      <t>∑ (p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)*(log2p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</si>
  <si>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 xml:space="preserve">RWRI: </t>
    </r>
    <r>
      <rPr>
        <b/>
        <sz val="11"/>
        <color theme="1"/>
        <rFont val="Calibri"/>
        <family val="2"/>
      </rPr>
      <t>∑ 1/h</t>
    </r>
    <r>
      <rPr>
        <b/>
        <vertAlign val="subscript"/>
        <sz val="11"/>
        <color theme="1"/>
        <rFont val="Calibri"/>
        <family val="2"/>
      </rPr>
      <t>i</t>
    </r>
  </si>
  <si>
    <t>Gamma (γ): regional number of species</t>
  </si>
  <si>
    <t>Alpha (α): local number of species</t>
  </si>
  <si>
    <r>
      <t>Beta (</t>
    </r>
    <r>
      <rPr>
        <b/>
        <sz val="11"/>
        <color theme="1"/>
        <rFont val="Calibri"/>
        <family val="2"/>
      </rPr>
      <t>β)</t>
    </r>
    <r>
      <rPr>
        <b/>
        <sz val="11"/>
        <color theme="1"/>
        <rFont val="Calibri"/>
        <family val="2"/>
        <scheme val="minor"/>
      </rPr>
      <t>: gamma/average alpha richness</t>
    </r>
  </si>
  <si>
    <t>Presence prob.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</si>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</sst>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165" fontId="1" fillId="4" borderId="0" xfId="0" applyNumberFormat="1" applyFont="1" applyFill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5" fillId="5" borderId="3" xfId="0" applyFont="1" applyFill="1" applyBorder="1"/>
    <xf numFmtId="2" fontId="1" fillId="4" borderId="0" xfId="0" applyNumberFormat="1" applyFont="1" applyFill="1"/>
    <xf numFmtId="0" fontId="5" fillId="5" borderId="2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8" xfId="0" applyFill="1" applyBorder="1"/>
    <xf numFmtId="0" fontId="1" fillId="0" borderId="2" xfId="0" applyFont="1" applyBorder="1"/>
    <xf numFmtId="0" fontId="0" fillId="3" borderId="2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0" xfId="0" applyFill="1"/>
    <xf numFmtId="0" fontId="0" fillId="0" borderId="12" xfId="0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0" fillId="4" borderId="1" xfId="0" applyFill="1" applyBorder="1"/>
    <xf numFmtId="0" fontId="0" fillId="3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6F9A815A-78BD-4521-B0A9-9D6EB2D2EBFE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3-05-11T15:27:35.74" personId="{6F9A815A-78BD-4521-B0A9-9D6EB2D2EBFE}" id="{72A2F3B3-1BCE-4B71-9FBB-500F252FF268}">
    <text>Proportion of gene loci at which the average individual in the population is heterozygous.</text>
  </threadedComment>
  <threadedComment ref="D8" dT="2023-05-11T15:29:15.02" personId="{6F9A815A-78BD-4521-B0A9-9D6EB2D2EBFE}" id="{B888A1FC-A2D3-4978-9E57-9C1D2852B15F}">
    <text>Fraction of loci that contain alternative alleles of a gene.</text>
  </threadedComment>
  <threadedComment ref="G11" dT="2023-05-11T14:52:41.49" personId="{6F9A815A-78BD-4521-B0A9-9D6EB2D2EBFE}" id="{5B1EFFA4-F566-430A-BB7A-867A85DA04AD}">
    <text>Proportion of loci where an individual is heterozygous.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7C6B-8A73-415C-8193-322A49BAC500}">
  <dimension ref="A1:X19"/>
  <sheetViews>
    <sheetView tabSelected="1" zoomScaleNormal="100" workbookViewId="0"/>
  </sheetViews>
  <sheetFormatPr defaultRowHeight="14.5" x14ac:dyDescent="0.35"/>
  <cols>
    <col min="2" max="2" width="13.453125" bestFit="1" customWidth="1"/>
    <col min="3" max="3" width="2.453125" customWidth="1"/>
    <col min="4" max="4" width="13.453125" style="1" customWidth="1"/>
    <col min="5" max="19" width="6.54296875" style="3" customWidth="1"/>
    <col min="20" max="20" width="9.54296875" style="2" bestFit="1" customWidth="1"/>
  </cols>
  <sheetData>
    <row r="1" spans="1:23" x14ac:dyDescent="0.35">
      <c r="A1" s="9" t="s">
        <v>10</v>
      </c>
    </row>
    <row r="2" spans="1:23" x14ac:dyDescent="0.35">
      <c r="E2" s="42" t="s">
        <v>0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3" ht="16.5" x14ac:dyDescent="0.45">
      <c r="A3" s="3" t="s">
        <v>1</v>
      </c>
      <c r="B3" s="3" t="s">
        <v>59</v>
      </c>
      <c r="D3" s="1" t="s">
        <v>1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1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3" t="s">
        <v>3</v>
      </c>
      <c r="U3" s="3" t="s">
        <v>4</v>
      </c>
      <c r="W3" s="9" t="s">
        <v>57</v>
      </c>
    </row>
    <row r="4" spans="1:23" x14ac:dyDescent="0.35">
      <c r="A4" s="2">
        <v>1</v>
      </c>
      <c r="B4" s="41">
        <v>1</v>
      </c>
      <c r="D4" s="1">
        <v>1</v>
      </c>
      <c r="E4" s="4">
        <f ca="1">IF(RAND()&lt;=$B4,1,0)</f>
        <v>1</v>
      </c>
      <c r="F4" s="4">
        <f t="shared" ref="F4:S13" ca="1" si="0">IF(RAND()&lt;=$B4,1,0)</f>
        <v>1</v>
      </c>
      <c r="G4" s="4">
        <f t="shared" ca="1" si="0"/>
        <v>1</v>
      </c>
      <c r="H4" s="4">
        <f t="shared" ca="1" si="0"/>
        <v>1</v>
      </c>
      <c r="I4" s="4">
        <f t="shared" ca="1" si="0"/>
        <v>1</v>
      </c>
      <c r="J4" s="4">
        <f t="shared" ca="1" si="0"/>
        <v>1</v>
      </c>
      <c r="K4" s="4">
        <f t="shared" ca="1" si="0"/>
        <v>1</v>
      </c>
      <c r="L4" s="4">
        <f t="shared" ca="1" si="0"/>
        <v>1</v>
      </c>
      <c r="M4" s="4">
        <f t="shared" ca="1" si="0"/>
        <v>1</v>
      </c>
      <c r="N4" s="4">
        <f t="shared" ca="1" si="0"/>
        <v>1</v>
      </c>
      <c r="O4" s="4">
        <f t="shared" ca="1" si="0"/>
        <v>1</v>
      </c>
      <c r="P4" s="4">
        <f t="shared" ca="1" si="0"/>
        <v>1</v>
      </c>
      <c r="Q4" s="4">
        <f t="shared" ca="1" si="0"/>
        <v>1</v>
      </c>
      <c r="R4" s="4">
        <f t="shared" ca="1" si="0"/>
        <v>1</v>
      </c>
      <c r="S4" s="4">
        <f t="shared" ca="1" si="0"/>
        <v>1</v>
      </c>
      <c r="T4" s="2">
        <f ca="1">SUM(E4:S4)</f>
        <v>15</v>
      </c>
      <c r="U4" s="5">
        <f ca="1">IF(ISERROR(1/T4),0,1/T4)</f>
        <v>6.6666666666666666E-2</v>
      </c>
      <c r="W4" s="9" t="s">
        <v>56</v>
      </c>
    </row>
    <row r="5" spans="1:23" x14ac:dyDescent="0.35">
      <c r="A5" s="2">
        <v>2</v>
      </c>
      <c r="B5" s="41">
        <v>0.9</v>
      </c>
      <c r="D5" s="1">
        <v>2</v>
      </c>
      <c r="E5" s="4">
        <f t="shared" ref="E5:E13" ca="1" si="1">IF(RAND()&lt;=$B5,1,0)</f>
        <v>1</v>
      </c>
      <c r="F5" s="4">
        <f t="shared" ca="1" si="0"/>
        <v>1</v>
      </c>
      <c r="G5" s="4">
        <f t="shared" ca="1" si="0"/>
        <v>1</v>
      </c>
      <c r="H5" s="4">
        <f t="shared" ca="1" si="0"/>
        <v>1</v>
      </c>
      <c r="I5" s="4">
        <f t="shared" ca="1" si="0"/>
        <v>1</v>
      </c>
      <c r="J5" s="4">
        <f t="shared" ca="1" si="0"/>
        <v>1</v>
      </c>
      <c r="K5" s="4">
        <f t="shared" ca="1" si="0"/>
        <v>1</v>
      </c>
      <c r="L5" s="4">
        <f t="shared" ca="1" si="0"/>
        <v>1</v>
      </c>
      <c r="M5" s="4">
        <f t="shared" ca="1" si="0"/>
        <v>1</v>
      </c>
      <c r="N5" s="4">
        <f t="shared" ca="1" si="0"/>
        <v>1</v>
      </c>
      <c r="O5" s="4">
        <f t="shared" ca="1" si="0"/>
        <v>1</v>
      </c>
      <c r="P5" s="4">
        <f t="shared" ca="1" si="0"/>
        <v>1</v>
      </c>
      <c r="Q5" s="4">
        <f t="shared" ca="1" si="0"/>
        <v>1</v>
      </c>
      <c r="R5" s="4">
        <f t="shared" ca="1" si="0"/>
        <v>1</v>
      </c>
      <c r="S5" s="4">
        <f t="shared" ca="1" si="0"/>
        <v>1</v>
      </c>
      <c r="T5" s="2">
        <f t="shared" ref="T5:T13" ca="1" si="2">SUM(E5:S5)</f>
        <v>15</v>
      </c>
      <c r="U5" s="5">
        <f t="shared" ref="U5:U13" ca="1" si="3">IF(ISERROR(1/T5),0,1/T5)</f>
        <v>6.6666666666666666E-2</v>
      </c>
      <c r="W5" s="9" t="s">
        <v>58</v>
      </c>
    </row>
    <row r="6" spans="1:23" ht="16.5" x14ac:dyDescent="0.45">
      <c r="A6" s="2">
        <v>3</v>
      </c>
      <c r="B6" s="41">
        <v>0.8</v>
      </c>
      <c r="D6" s="1">
        <v>3</v>
      </c>
      <c r="E6" s="4">
        <f t="shared" ca="1" si="1"/>
        <v>1</v>
      </c>
      <c r="F6" s="4">
        <f t="shared" ca="1" si="0"/>
        <v>1</v>
      </c>
      <c r="G6" s="4">
        <f t="shared" ca="1" si="0"/>
        <v>1</v>
      </c>
      <c r="H6" s="4">
        <f t="shared" ca="1" si="0"/>
        <v>1</v>
      </c>
      <c r="I6" s="4">
        <f t="shared" ca="1" si="0"/>
        <v>1</v>
      </c>
      <c r="J6" s="4">
        <f t="shared" ca="1" si="0"/>
        <v>0</v>
      </c>
      <c r="K6" s="4">
        <f t="shared" ca="1" si="0"/>
        <v>0</v>
      </c>
      <c r="L6" s="4">
        <f t="shared" ca="1" si="0"/>
        <v>1</v>
      </c>
      <c r="M6" s="4">
        <f t="shared" ca="1" si="0"/>
        <v>1</v>
      </c>
      <c r="N6" s="4">
        <f t="shared" ca="1" si="0"/>
        <v>1</v>
      </c>
      <c r="O6" s="4">
        <f t="shared" ca="1" si="0"/>
        <v>1</v>
      </c>
      <c r="P6" s="4">
        <f t="shared" ca="1" si="0"/>
        <v>1</v>
      </c>
      <c r="Q6" s="4">
        <f t="shared" ca="1" si="0"/>
        <v>1</v>
      </c>
      <c r="R6" s="4">
        <f t="shared" ca="1" si="0"/>
        <v>1</v>
      </c>
      <c r="S6" s="4">
        <f t="shared" ca="1" si="0"/>
        <v>1</v>
      </c>
      <c r="T6" s="2">
        <f t="shared" ca="1" si="2"/>
        <v>13</v>
      </c>
      <c r="U6" s="5">
        <f t="shared" ca="1" si="3"/>
        <v>7.6923076923076927E-2</v>
      </c>
      <c r="W6" s="9" t="s">
        <v>55</v>
      </c>
    </row>
    <row r="7" spans="1:23" x14ac:dyDescent="0.35">
      <c r="A7" s="2">
        <v>4</v>
      </c>
      <c r="B7" s="41">
        <v>0.7</v>
      </c>
      <c r="D7" s="1">
        <v>4</v>
      </c>
      <c r="E7" s="4">
        <f t="shared" ca="1" si="1"/>
        <v>1</v>
      </c>
      <c r="F7" s="4">
        <f t="shared" ca="1" si="0"/>
        <v>1</v>
      </c>
      <c r="G7" s="4">
        <f t="shared" ca="1" si="0"/>
        <v>0</v>
      </c>
      <c r="H7" s="4">
        <f t="shared" ca="1" si="0"/>
        <v>1</v>
      </c>
      <c r="I7" s="4">
        <f t="shared" ca="1" si="0"/>
        <v>0</v>
      </c>
      <c r="J7" s="4">
        <f t="shared" ca="1" si="0"/>
        <v>1</v>
      </c>
      <c r="K7" s="4">
        <f t="shared" ca="1" si="0"/>
        <v>1</v>
      </c>
      <c r="L7" s="4">
        <f t="shared" ca="1" si="0"/>
        <v>1</v>
      </c>
      <c r="M7" s="4">
        <f t="shared" ca="1" si="0"/>
        <v>1</v>
      </c>
      <c r="N7" s="4">
        <f t="shared" ca="1" si="0"/>
        <v>1</v>
      </c>
      <c r="O7" s="4">
        <f t="shared" ca="1" si="0"/>
        <v>1</v>
      </c>
      <c r="P7" s="4">
        <f t="shared" ca="1" si="0"/>
        <v>1</v>
      </c>
      <c r="Q7" s="4">
        <f t="shared" ca="1" si="0"/>
        <v>1</v>
      </c>
      <c r="R7" s="4">
        <f t="shared" ca="1" si="0"/>
        <v>1</v>
      </c>
      <c r="S7" s="4">
        <f t="shared" ca="1" si="0"/>
        <v>1</v>
      </c>
      <c r="T7" s="2">
        <f t="shared" ca="1" si="2"/>
        <v>13</v>
      </c>
      <c r="U7" s="5">
        <f t="shared" ca="1" si="3"/>
        <v>7.6923076923076927E-2</v>
      </c>
    </row>
    <row r="8" spans="1:23" x14ac:dyDescent="0.35">
      <c r="A8" s="2">
        <v>5</v>
      </c>
      <c r="B8" s="41">
        <v>0.6</v>
      </c>
      <c r="D8" s="1">
        <v>5</v>
      </c>
      <c r="E8" s="4">
        <f t="shared" ca="1" si="1"/>
        <v>0</v>
      </c>
      <c r="F8" s="4">
        <f t="shared" ca="1" si="0"/>
        <v>0</v>
      </c>
      <c r="G8" s="4">
        <f t="shared" ca="1" si="0"/>
        <v>1</v>
      </c>
      <c r="H8" s="4">
        <f t="shared" ca="1" si="0"/>
        <v>0</v>
      </c>
      <c r="I8" s="4">
        <f t="shared" ca="1" si="0"/>
        <v>0</v>
      </c>
      <c r="J8" s="4">
        <f t="shared" ca="1" si="0"/>
        <v>0</v>
      </c>
      <c r="K8" s="4">
        <f t="shared" ca="1" si="0"/>
        <v>1</v>
      </c>
      <c r="L8" s="4">
        <f t="shared" ca="1" si="0"/>
        <v>1</v>
      </c>
      <c r="M8" s="4">
        <f t="shared" ca="1" si="0"/>
        <v>0</v>
      </c>
      <c r="N8" s="4">
        <f t="shared" ca="1" si="0"/>
        <v>1</v>
      </c>
      <c r="O8" s="4">
        <f t="shared" ca="1" si="0"/>
        <v>1</v>
      </c>
      <c r="P8" s="4">
        <f t="shared" ca="1" si="0"/>
        <v>1</v>
      </c>
      <c r="Q8" s="4">
        <f t="shared" ca="1" si="0"/>
        <v>0</v>
      </c>
      <c r="R8" s="4">
        <f t="shared" ca="1" si="0"/>
        <v>1</v>
      </c>
      <c r="S8" s="4">
        <f t="shared" ca="1" si="0"/>
        <v>0</v>
      </c>
      <c r="T8" s="2">
        <f t="shared" ca="1" si="2"/>
        <v>7</v>
      </c>
      <c r="U8" s="5">
        <f t="shared" ca="1" si="3"/>
        <v>0.14285714285714285</v>
      </c>
    </row>
    <row r="9" spans="1:23" x14ac:dyDescent="0.35">
      <c r="A9" s="2">
        <v>6</v>
      </c>
      <c r="B9" s="41">
        <v>0.5</v>
      </c>
      <c r="D9" s="1">
        <v>6</v>
      </c>
      <c r="E9" s="4">
        <f t="shared" ca="1" si="1"/>
        <v>0</v>
      </c>
      <c r="F9" s="4">
        <f t="shared" ca="1" si="0"/>
        <v>0</v>
      </c>
      <c r="G9" s="4">
        <f t="shared" ca="1" si="0"/>
        <v>1</v>
      </c>
      <c r="H9" s="4">
        <f t="shared" ca="1" si="0"/>
        <v>1</v>
      </c>
      <c r="I9" s="4">
        <f t="shared" ca="1" si="0"/>
        <v>0</v>
      </c>
      <c r="J9" s="4">
        <f t="shared" ca="1" si="0"/>
        <v>1</v>
      </c>
      <c r="K9" s="4">
        <f t="shared" ca="1" si="0"/>
        <v>1</v>
      </c>
      <c r="L9" s="4">
        <f t="shared" ca="1" si="0"/>
        <v>0</v>
      </c>
      <c r="M9" s="4">
        <f t="shared" ca="1" si="0"/>
        <v>1</v>
      </c>
      <c r="N9" s="4">
        <f t="shared" ca="1" si="0"/>
        <v>0</v>
      </c>
      <c r="O9" s="4">
        <f t="shared" ca="1" si="0"/>
        <v>1</v>
      </c>
      <c r="P9" s="4">
        <f t="shared" ca="1" si="0"/>
        <v>0</v>
      </c>
      <c r="Q9" s="4">
        <f t="shared" ca="1" si="0"/>
        <v>0</v>
      </c>
      <c r="R9" s="4">
        <f t="shared" ca="1" si="0"/>
        <v>1</v>
      </c>
      <c r="S9" s="4">
        <f t="shared" ca="1" si="0"/>
        <v>1</v>
      </c>
      <c r="T9" s="2">
        <f t="shared" ca="1" si="2"/>
        <v>8</v>
      </c>
      <c r="U9" s="5">
        <f t="shared" ca="1" si="3"/>
        <v>0.125</v>
      </c>
    </row>
    <row r="10" spans="1:23" x14ac:dyDescent="0.35">
      <c r="A10" s="2">
        <v>7</v>
      </c>
      <c r="B10" s="41">
        <v>0.4</v>
      </c>
      <c r="D10" s="1">
        <v>7</v>
      </c>
      <c r="E10" s="4">
        <f t="shared" ca="1" si="1"/>
        <v>0</v>
      </c>
      <c r="F10" s="4">
        <f t="shared" ca="1" si="0"/>
        <v>1</v>
      </c>
      <c r="G10" s="4">
        <f t="shared" ca="1" si="0"/>
        <v>0</v>
      </c>
      <c r="H10" s="4">
        <f t="shared" ca="1" si="0"/>
        <v>0</v>
      </c>
      <c r="I10" s="4">
        <f t="shared" ca="1" si="0"/>
        <v>0</v>
      </c>
      <c r="J10" s="4">
        <f t="shared" ca="1" si="0"/>
        <v>0</v>
      </c>
      <c r="K10" s="4">
        <f t="shared" ca="1" si="0"/>
        <v>1</v>
      </c>
      <c r="L10" s="4">
        <f t="shared" ca="1" si="0"/>
        <v>1</v>
      </c>
      <c r="M10" s="4">
        <f t="shared" ca="1" si="0"/>
        <v>1</v>
      </c>
      <c r="N10" s="4">
        <f t="shared" ca="1" si="0"/>
        <v>0</v>
      </c>
      <c r="O10" s="4">
        <f t="shared" ca="1" si="0"/>
        <v>0</v>
      </c>
      <c r="P10" s="4">
        <f t="shared" ca="1" si="0"/>
        <v>0</v>
      </c>
      <c r="Q10" s="4">
        <f t="shared" ca="1" si="0"/>
        <v>0</v>
      </c>
      <c r="R10" s="4">
        <f t="shared" ca="1" si="0"/>
        <v>1</v>
      </c>
      <c r="S10" s="4">
        <f t="shared" ca="1" si="0"/>
        <v>0</v>
      </c>
      <c r="T10" s="2">
        <f t="shared" ca="1" si="2"/>
        <v>5</v>
      </c>
      <c r="U10" s="5">
        <f t="shared" ca="1" si="3"/>
        <v>0.2</v>
      </c>
    </row>
    <row r="11" spans="1:23" x14ac:dyDescent="0.35">
      <c r="A11" s="2">
        <v>8</v>
      </c>
      <c r="B11" s="41">
        <v>0.3</v>
      </c>
      <c r="D11" s="1">
        <v>8</v>
      </c>
      <c r="E11" s="4">
        <f t="shared" ca="1" si="1"/>
        <v>1</v>
      </c>
      <c r="F11" s="4">
        <f t="shared" ca="1" si="0"/>
        <v>0</v>
      </c>
      <c r="G11" s="4">
        <f t="shared" ca="1" si="0"/>
        <v>1</v>
      </c>
      <c r="H11" s="4">
        <f t="shared" ca="1" si="0"/>
        <v>1</v>
      </c>
      <c r="I11" s="4">
        <f t="shared" ca="1" si="0"/>
        <v>0</v>
      </c>
      <c r="J11" s="4">
        <f t="shared" ca="1" si="0"/>
        <v>0</v>
      </c>
      <c r="K11" s="4">
        <f t="shared" ca="1" si="0"/>
        <v>0</v>
      </c>
      <c r="L11" s="4">
        <f t="shared" ca="1" si="0"/>
        <v>0</v>
      </c>
      <c r="M11" s="4">
        <f t="shared" ca="1" si="0"/>
        <v>0</v>
      </c>
      <c r="N11" s="4">
        <f t="shared" ca="1" si="0"/>
        <v>1</v>
      </c>
      <c r="O11" s="4">
        <f t="shared" ca="1" si="0"/>
        <v>1</v>
      </c>
      <c r="P11" s="4">
        <f t="shared" ca="1" si="0"/>
        <v>0</v>
      </c>
      <c r="Q11" s="4">
        <f t="shared" ca="1" si="0"/>
        <v>0</v>
      </c>
      <c r="R11" s="4">
        <f t="shared" ca="1" si="0"/>
        <v>1</v>
      </c>
      <c r="S11" s="4">
        <f t="shared" ca="1" si="0"/>
        <v>0</v>
      </c>
      <c r="T11" s="2">
        <f t="shared" ca="1" si="2"/>
        <v>6</v>
      </c>
      <c r="U11" s="5">
        <f t="shared" ca="1" si="3"/>
        <v>0.16666666666666666</v>
      </c>
    </row>
    <row r="12" spans="1:23" x14ac:dyDescent="0.35">
      <c r="A12" s="2">
        <v>9</v>
      </c>
      <c r="B12" s="41">
        <v>0.2</v>
      </c>
      <c r="D12" s="1">
        <v>9</v>
      </c>
      <c r="E12" s="4">
        <f t="shared" ca="1" si="1"/>
        <v>0</v>
      </c>
      <c r="F12" s="4">
        <f t="shared" ca="1" si="0"/>
        <v>0</v>
      </c>
      <c r="G12" s="4">
        <f t="shared" ca="1" si="0"/>
        <v>1</v>
      </c>
      <c r="H12" s="4">
        <f t="shared" ca="1" si="0"/>
        <v>0</v>
      </c>
      <c r="I12" s="4">
        <f t="shared" ca="1" si="0"/>
        <v>0</v>
      </c>
      <c r="J12" s="4">
        <f t="shared" ca="1" si="0"/>
        <v>0</v>
      </c>
      <c r="K12" s="4">
        <f t="shared" ca="1" si="0"/>
        <v>0</v>
      </c>
      <c r="L12" s="4">
        <f t="shared" ca="1" si="0"/>
        <v>0</v>
      </c>
      <c r="M12" s="4">
        <f t="shared" ca="1" si="0"/>
        <v>0</v>
      </c>
      <c r="N12" s="4">
        <f t="shared" ca="1" si="0"/>
        <v>1</v>
      </c>
      <c r="O12" s="4">
        <f t="shared" ca="1" si="0"/>
        <v>0</v>
      </c>
      <c r="P12" s="4">
        <f t="shared" ca="1" si="0"/>
        <v>1</v>
      </c>
      <c r="Q12" s="4">
        <f t="shared" ca="1" si="0"/>
        <v>0</v>
      </c>
      <c r="R12" s="4">
        <f t="shared" ca="1" si="0"/>
        <v>0</v>
      </c>
      <c r="S12" s="4">
        <f t="shared" ca="1" si="0"/>
        <v>0</v>
      </c>
      <c r="T12" s="2">
        <f t="shared" ca="1" si="2"/>
        <v>3</v>
      </c>
      <c r="U12" s="5">
        <f t="shared" ca="1" si="3"/>
        <v>0.33333333333333331</v>
      </c>
    </row>
    <row r="13" spans="1:23" x14ac:dyDescent="0.35">
      <c r="A13" s="2">
        <v>10</v>
      </c>
      <c r="B13" s="41">
        <v>0.1</v>
      </c>
      <c r="D13" s="1">
        <v>10</v>
      </c>
      <c r="E13" s="4">
        <f t="shared" ca="1" si="1"/>
        <v>0</v>
      </c>
      <c r="F13" s="4">
        <f t="shared" ca="1" si="0"/>
        <v>0</v>
      </c>
      <c r="G13" s="4">
        <f t="shared" ca="1" si="0"/>
        <v>0</v>
      </c>
      <c r="H13" s="4">
        <f t="shared" ca="1" si="0"/>
        <v>0</v>
      </c>
      <c r="I13" s="4">
        <f t="shared" ca="1" si="0"/>
        <v>0</v>
      </c>
      <c r="J13" s="4">
        <f t="shared" ca="1" si="0"/>
        <v>0</v>
      </c>
      <c r="K13" s="4">
        <f t="shared" ca="1" si="0"/>
        <v>0</v>
      </c>
      <c r="L13" s="4">
        <f t="shared" ca="1" si="0"/>
        <v>0</v>
      </c>
      <c r="M13" s="4">
        <f t="shared" ca="1" si="0"/>
        <v>0</v>
      </c>
      <c r="N13" s="4">
        <f t="shared" ca="1" si="0"/>
        <v>0</v>
      </c>
      <c r="O13" s="4">
        <f t="shared" ca="1" si="0"/>
        <v>0</v>
      </c>
      <c r="P13" s="4">
        <f t="shared" ca="1" si="0"/>
        <v>0</v>
      </c>
      <c r="Q13" s="4">
        <f t="shared" ca="1" si="0"/>
        <v>0</v>
      </c>
      <c r="R13" s="4">
        <f t="shared" ca="1" si="0"/>
        <v>0</v>
      </c>
      <c r="S13" s="4">
        <f t="shared" ca="1" si="0"/>
        <v>0</v>
      </c>
      <c r="T13" s="2">
        <f t="shared" ca="1" si="2"/>
        <v>0</v>
      </c>
      <c r="U13" s="5">
        <f t="shared" ca="1" si="3"/>
        <v>0</v>
      </c>
    </row>
    <row r="15" spans="1:23" x14ac:dyDescent="0.35">
      <c r="T15" s="3" t="s">
        <v>5</v>
      </c>
    </row>
    <row r="16" spans="1:23" x14ac:dyDescent="0.35">
      <c r="D16" s="1" t="s">
        <v>6</v>
      </c>
      <c r="E16" s="6">
        <f t="shared" ref="E16:S16" ca="1" si="4">SUM(E4:E13)</f>
        <v>5</v>
      </c>
      <c r="F16" s="6">
        <f t="shared" ca="1" si="4"/>
        <v>5</v>
      </c>
      <c r="G16" s="6">
        <f t="shared" ca="1" si="4"/>
        <v>7</v>
      </c>
      <c r="H16" s="6">
        <f t="shared" ca="1" si="4"/>
        <v>6</v>
      </c>
      <c r="I16" s="6">
        <f t="shared" ca="1" si="4"/>
        <v>3</v>
      </c>
      <c r="J16" s="6">
        <f t="shared" ca="1" si="4"/>
        <v>4</v>
      </c>
      <c r="K16" s="6">
        <f t="shared" ca="1" si="4"/>
        <v>6</v>
      </c>
      <c r="L16" s="6">
        <f t="shared" ca="1" si="4"/>
        <v>6</v>
      </c>
      <c r="M16" s="6">
        <f t="shared" ca="1" si="4"/>
        <v>6</v>
      </c>
      <c r="N16" s="6">
        <f t="shared" ca="1" si="4"/>
        <v>7</v>
      </c>
      <c r="O16" s="6">
        <f t="shared" ca="1" si="4"/>
        <v>7</v>
      </c>
      <c r="P16" s="6">
        <f t="shared" ca="1" si="4"/>
        <v>6</v>
      </c>
      <c r="Q16" s="6">
        <f t="shared" ca="1" si="4"/>
        <v>4</v>
      </c>
      <c r="R16" s="6">
        <f t="shared" ca="1" si="4"/>
        <v>8</v>
      </c>
      <c r="S16" s="6">
        <f t="shared" ca="1" si="4"/>
        <v>5</v>
      </c>
      <c r="T16" s="7">
        <f ca="1">AVERAGE(E16:S16)</f>
        <v>5.666666666666667</v>
      </c>
    </row>
    <row r="17" spans="1:24" x14ac:dyDescent="0.35">
      <c r="D17" s="1" t="s">
        <v>7</v>
      </c>
      <c r="E17" s="6">
        <f ca="1">COUNTIF(T4:T13,"&gt;0")</f>
        <v>9</v>
      </c>
    </row>
    <row r="18" spans="1:24" s="2" customFormat="1" x14ac:dyDescent="0.35">
      <c r="A18"/>
      <c r="B18"/>
      <c r="C18"/>
      <c r="D18" s="1" t="s">
        <v>8</v>
      </c>
      <c r="E18" s="6">
        <f ca="1">E17/T16</f>
        <v>1.588235294117647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U18"/>
      <c r="V18"/>
      <c r="W18"/>
      <c r="X18"/>
    </row>
    <row r="19" spans="1:24" s="2" customFormat="1" x14ac:dyDescent="0.35">
      <c r="A19"/>
      <c r="B19"/>
      <c r="C19"/>
      <c r="D19" s="1" t="s">
        <v>9</v>
      </c>
      <c r="E19" s="8">
        <f t="shared" ref="E19:S19" ca="1" si="5">SUMPRODUCT(E4:E13,$U$4:$U$13)</f>
        <v>0.45384615384615379</v>
      </c>
      <c r="F19" s="8">
        <f t="shared" ca="1" si="5"/>
        <v>0.48717948717948717</v>
      </c>
      <c r="G19" s="8">
        <f t="shared" ca="1" si="5"/>
        <v>0.97811355311355297</v>
      </c>
      <c r="H19" s="8">
        <f t="shared" ca="1" si="5"/>
        <v>0.57884615384615379</v>
      </c>
      <c r="I19" s="8">
        <f t="shared" ca="1" si="5"/>
        <v>0.21025641025641026</v>
      </c>
      <c r="J19" s="8">
        <f t="shared" ca="1" si="5"/>
        <v>0.33525641025641029</v>
      </c>
      <c r="K19" s="8">
        <f t="shared" ca="1" si="5"/>
        <v>0.67811355311355315</v>
      </c>
      <c r="L19" s="8">
        <f t="shared" ca="1" si="5"/>
        <v>0.63003663003663002</v>
      </c>
      <c r="M19" s="8">
        <f t="shared" ca="1" si="5"/>
        <v>0.61217948717948723</v>
      </c>
      <c r="N19" s="8">
        <f t="shared" ca="1" si="5"/>
        <v>0.93003663003663006</v>
      </c>
      <c r="O19" s="8">
        <f t="shared" ca="1" si="5"/>
        <v>0.72170329670329669</v>
      </c>
      <c r="P19" s="8">
        <f t="shared" ca="1" si="5"/>
        <v>0.76336996336996332</v>
      </c>
      <c r="Q19" s="8">
        <f t="shared" ca="1" si="5"/>
        <v>0.28717948717948716</v>
      </c>
      <c r="R19" s="8">
        <f t="shared" ca="1" si="5"/>
        <v>0.92170329670329665</v>
      </c>
      <c r="S19" s="8">
        <f t="shared" ca="1" si="5"/>
        <v>0.41217948717948716</v>
      </c>
      <c r="U19"/>
      <c r="V19"/>
      <c r="W19"/>
      <c r="X19"/>
    </row>
  </sheetData>
  <mergeCells count="1">
    <mergeCell ref="E2:S2"/>
  </mergeCells>
  <conditionalFormatting sqref="E4:S13">
    <cfRule type="cellIs" dxfId="0" priority="2" operator="equal">
      <formula>1</formula>
    </cfRule>
  </conditionalFormatting>
  <conditionalFormatting sqref="E19:S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9725-F48E-4E3D-AFB1-2285699F5E9C}">
  <dimension ref="A1:L20"/>
  <sheetViews>
    <sheetView zoomScaleNormal="100" workbookViewId="0"/>
  </sheetViews>
  <sheetFormatPr defaultRowHeight="14.5" x14ac:dyDescent="0.35"/>
  <cols>
    <col min="2" max="3" width="9.81640625" bestFit="1" customWidth="1"/>
    <col min="4" max="4" width="11.81640625" bestFit="1" customWidth="1"/>
    <col min="7" max="7" width="11.453125" bestFit="1" customWidth="1"/>
    <col min="8" max="8" width="11.1796875" bestFit="1" customWidth="1"/>
    <col min="9" max="9" width="13.1796875" bestFit="1" customWidth="1"/>
    <col min="10" max="10" width="21.453125" bestFit="1" customWidth="1"/>
  </cols>
  <sheetData>
    <row r="1" spans="1:12" x14ac:dyDescent="0.35">
      <c r="A1" s="9" t="s">
        <v>23</v>
      </c>
    </row>
    <row r="3" spans="1:12" ht="17.5" x14ac:dyDescent="0.45">
      <c r="A3" s="20" t="s">
        <v>11</v>
      </c>
      <c r="B3" s="18"/>
      <c r="C3" s="18"/>
      <c r="D3" s="19"/>
      <c r="F3" s="20" t="s">
        <v>12</v>
      </c>
      <c r="G3" s="18"/>
      <c r="H3" s="18"/>
      <c r="I3" s="18"/>
      <c r="J3" s="19"/>
      <c r="L3" s="9" t="s">
        <v>53</v>
      </c>
    </row>
    <row r="4" spans="1:12" ht="16.5" x14ac:dyDescent="0.45">
      <c r="A4" t="s">
        <v>1</v>
      </c>
      <c r="B4" t="s">
        <v>13</v>
      </c>
      <c r="C4" t="s">
        <v>2</v>
      </c>
      <c r="D4" t="s">
        <v>14</v>
      </c>
      <c r="F4" t="s">
        <v>1</v>
      </c>
      <c r="G4" t="s">
        <v>13</v>
      </c>
      <c r="H4" t="s">
        <v>2</v>
      </c>
      <c r="I4" t="s">
        <v>15</v>
      </c>
      <c r="J4" t="s">
        <v>16</v>
      </c>
      <c r="L4" s="9" t="s">
        <v>54</v>
      </c>
    </row>
    <row r="5" spans="1:12" x14ac:dyDescent="0.35">
      <c r="A5">
        <v>1</v>
      </c>
      <c r="B5" s="11">
        <v>10</v>
      </c>
      <c r="C5">
        <f>B5/$B$15</f>
        <v>0.1</v>
      </c>
      <c r="D5">
        <f>C5^2</f>
        <v>1.0000000000000002E-2</v>
      </c>
      <c r="F5">
        <v>1</v>
      </c>
      <c r="G5" s="11">
        <v>10</v>
      </c>
      <c r="H5">
        <f>G5/$G$15</f>
        <v>0.1</v>
      </c>
      <c r="I5">
        <f>LOG(H5,2)</f>
        <v>-3.3219280948873622</v>
      </c>
      <c r="J5">
        <f>H5*I5</f>
        <v>-0.33219280948873625</v>
      </c>
      <c r="L5" s="9" t="s">
        <v>52</v>
      </c>
    </row>
    <row r="6" spans="1:12" x14ac:dyDescent="0.35">
      <c r="A6">
        <v>2</v>
      </c>
      <c r="B6" s="11">
        <v>10</v>
      </c>
      <c r="C6">
        <f t="shared" ref="C6:C14" si="0">B6/$B$15</f>
        <v>0.1</v>
      </c>
      <c r="D6">
        <f t="shared" ref="D6:D14" si="1">C6^2</f>
        <v>1.0000000000000002E-2</v>
      </c>
      <c r="F6">
        <v>2</v>
      </c>
      <c r="G6" s="11">
        <v>10</v>
      </c>
      <c r="H6">
        <f t="shared" ref="H6:H14" si="2">G6/$G$15</f>
        <v>0.1</v>
      </c>
      <c r="I6">
        <f t="shared" ref="I6:I14" si="3">LOG(H6,2)</f>
        <v>-3.3219280948873622</v>
      </c>
      <c r="J6">
        <f t="shared" ref="J6:J14" si="4">H6*I6</f>
        <v>-0.33219280948873625</v>
      </c>
    </row>
    <row r="7" spans="1:12" x14ac:dyDescent="0.35">
      <c r="A7">
        <v>3</v>
      </c>
      <c r="B7" s="11">
        <v>10</v>
      </c>
      <c r="C7">
        <f t="shared" si="0"/>
        <v>0.1</v>
      </c>
      <c r="D7">
        <f t="shared" si="1"/>
        <v>1.0000000000000002E-2</v>
      </c>
      <c r="F7">
        <v>3</v>
      </c>
      <c r="G7" s="11">
        <v>10</v>
      </c>
      <c r="H7">
        <f t="shared" si="2"/>
        <v>0.1</v>
      </c>
      <c r="I7">
        <f t="shared" si="3"/>
        <v>-3.3219280948873622</v>
      </c>
      <c r="J7">
        <f t="shared" si="4"/>
        <v>-0.33219280948873625</v>
      </c>
    </row>
    <row r="8" spans="1:12" x14ac:dyDescent="0.35">
      <c r="A8">
        <v>4</v>
      </c>
      <c r="B8" s="11">
        <v>10</v>
      </c>
      <c r="C8">
        <f t="shared" si="0"/>
        <v>0.1</v>
      </c>
      <c r="D8">
        <f t="shared" si="1"/>
        <v>1.0000000000000002E-2</v>
      </c>
      <c r="F8">
        <v>4</v>
      </c>
      <c r="G8" s="11">
        <v>10</v>
      </c>
      <c r="H8">
        <f t="shared" si="2"/>
        <v>0.1</v>
      </c>
      <c r="I8">
        <f t="shared" si="3"/>
        <v>-3.3219280948873622</v>
      </c>
      <c r="J8">
        <f t="shared" si="4"/>
        <v>-0.33219280948873625</v>
      </c>
    </row>
    <row r="9" spans="1:12" x14ac:dyDescent="0.35">
      <c r="A9">
        <v>5</v>
      </c>
      <c r="B9" s="11">
        <v>10</v>
      </c>
      <c r="C9">
        <f t="shared" si="0"/>
        <v>0.1</v>
      </c>
      <c r="D9">
        <f t="shared" si="1"/>
        <v>1.0000000000000002E-2</v>
      </c>
      <c r="F9">
        <v>5</v>
      </c>
      <c r="G9" s="11">
        <v>10</v>
      </c>
      <c r="H9">
        <f t="shared" si="2"/>
        <v>0.1</v>
      </c>
      <c r="I9">
        <f t="shared" si="3"/>
        <v>-3.3219280948873622</v>
      </c>
      <c r="J9">
        <f t="shared" si="4"/>
        <v>-0.33219280948873625</v>
      </c>
    </row>
    <row r="10" spans="1:12" x14ac:dyDescent="0.35">
      <c r="A10">
        <v>6</v>
      </c>
      <c r="B10" s="11">
        <v>10</v>
      </c>
      <c r="C10">
        <f t="shared" si="0"/>
        <v>0.1</v>
      </c>
      <c r="D10">
        <f t="shared" si="1"/>
        <v>1.0000000000000002E-2</v>
      </c>
      <c r="F10">
        <v>6</v>
      </c>
      <c r="G10" s="11">
        <v>10</v>
      </c>
      <c r="H10">
        <f t="shared" si="2"/>
        <v>0.1</v>
      </c>
      <c r="I10">
        <f t="shared" si="3"/>
        <v>-3.3219280948873622</v>
      </c>
      <c r="J10">
        <f t="shared" si="4"/>
        <v>-0.33219280948873625</v>
      </c>
    </row>
    <row r="11" spans="1:12" x14ac:dyDescent="0.35">
      <c r="A11">
        <v>7</v>
      </c>
      <c r="B11" s="11">
        <v>10</v>
      </c>
      <c r="C11">
        <f t="shared" si="0"/>
        <v>0.1</v>
      </c>
      <c r="D11">
        <f t="shared" si="1"/>
        <v>1.0000000000000002E-2</v>
      </c>
      <c r="F11">
        <v>7</v>
      </c>
      <c r="G11" s="11">
        <v>10</v>
      </c>
      <c r="H11">
        <f t="shared" si="2"/>
        <v>0.1</v>
      </c>
      <c r="I11">
        <f t="shared" si="3"/>
        <v>-3.3219280948873622</v>
      </c>
      <c r="J11">
        <f t="shared" si="4"/>
        <v>-0.33219280948873625</v>
      </c>
    </row>
    <row r="12" spans="1:12" x14ac:dyDescent="0.35">
      <c r="A12">
        <v>8</v>
      </c>
      <c r="B12" s="11">
        <v>10</v>
      </c>
      <c r="C12">
        <f t="shared" si="0"/>
        <v>0.1</v>
      </c>
      <c r="D12">
        <f t="shared" si="1"/>
        <v>1.0000000000000002E-2</v>
      </c>
      <c r="F12">
        <v>8</v>
      </c>
      <c r="G12" s="11">
        <v>10</v>
      </c>
      <c r="H12">
        <f t="shared" si="2"/>
        <v>0.1</v>
      </c>
      <c r="I12">
        <f t="shared" si="3"/>
        <v>-3.3219280948873622</v>
      </c>
      <c r="J12">
        <f t="shared" si="4"/>
        <v>-0.33219280948873625</v>
      </c>
    </row>
    <row r="13" spans="1:12" x14ac:dyDescent="0.35">
      <c r="A13">
        <v>9</v>
      </c>
      <c r="B13" s="11">
        <v>10</v>
      </c>
      <c r="C13">
        <f t="shared" si="0"/>
        <v>0.1</v>
      </c>
      <c r="D13">
        <f t="shared" si="1"/>
        <v>1.0000000000000002E-2</v>
      </c>
      <c r="F13">
        <v>9</v>
      </c>
      <c r="G13" s="11">
        <v>10</v>
      </c>
      <c r="H13">
        <f t="shared" si="2"/>
        <v>0.1</v>
      </c>
      <c r="I13">
        <f t="shared" si="3"/>
        <v>-3.3219280948873622</v>
      </c>
      <c r="J13">
        <f t="shared" si="4"/>
        <v>-0.33219280948873625</v>
      </c>
    </row>
    <row r="14" spans="1:12" x14ac:dyDescent="0.35">
      <c r="A14">
        <v>10</v>
      </c>
      <c r="B14" s="11">
        <v>10</v>
      </c>
      <c r="C14">
        <f t="shared" si="0"/>
        <v>0.1</v>
      </c>
      <c r="D14">
        <f t="shared" si="1"/>
        <v>1.0000000000000002E-2</v>
      </c>
      <c r="F14">
        <v>10</v>
      </c>
      <c r="G14" s="11">
        <v>10</v>
      </c>
      <c r="H14">
        <f t="shared" si="2"/>
        <v>0.1</v>
      </c>
      <c r="I14">
        <f t="shared" si="3"/>
        <v>-3.3219280948873622</v>
      </c>
      <c r="J14">
        <f t="shared" si="4"/>
        <v>-0.33219280948873625</v>
      </c>
    </row>
    <row r="15" spans="1:12" x14ac:dyDescent="0.35">
      <c r="A15" s="10" t="s">
        <v>17</v>
      </c>
      <c r="B15">
        <f>SUM(B5:B14)</f>
        <v>100</v>
      </c>
      <c r="C15" s="12" t="s">
        <v>18</v>
      </c>
      <c r="D15" s="21">
        <f>SUM(D5:D14)</f>
        <v>0.10000000000000003</v>
      </c>
      <c r="F15" s="10" t="s">
        <v>17</v>
      </c>
      <c r="G15">
        <f>SUM(G5:G14)</f>
        <v>100</v>
      </c>
      <c r="I15" s="12" t="s">
        <v>19</v>
      </c>
      <c r="J15" s="13">
        <f>SUM(J5:J14)*-1</f>
        <v>3.3219280948873622</v>
      </c>
    </row>
    <row r="17" spans="1:4" x14ac:dyDescent="0.35">
      <c r="A17" s="20" t="s">
        <v>20</v>
      </c>
      <c r="B17" s="16"/>
      <c r="C17" s="16"/>
      <c r="D17" s="17"/>
    </row>
    <row r="18" spans="1:4" x14ac:dyDescent="0.35">
      <c r="A18" t="s">
        <v>60</v>
      </c>
      <c r="B18">
        <f>D15</f>
        <v>0.10000000000000003</v>
      </c>
    </row>
    <row r="19" spans="1:4" x14ac:dyDescent="0.35">
      <c r="A19" t="s">
        <v>21</v>
      </c>
      <c r="B19">
        <f>A14</f>
        <v>10</v>
      </c>
    </row>
    <row r="20" spans="1:4" x14ac:dyDescent="0.35">
      <c r="A20" s="13" t="s">
        <v>22</v>
      </c>
      <c r="B20" s="14">
        <f>(1/B18)/B19</f>
        <v>0.99999999999999967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ADA6-73F8-4E7D-8643-2A4C8EFAD5FF}">
  <dimension ref="A1:L111"/>
  <sheetViews>
    <sheetView workbookViewId="0"/>
  </sheetViews>
  <sheetFormatPr defaultRowHeight="14.5" x14ac:dyDescent="0.35"/>
  <cols>
    <col min="1" max="1" width="10.26953125" customWidth="1"/>
    <col min="3" max="3" width="9.7265625" bestFit="1" customWidth="1"/>
    <col min="4" max="4" width="17.36328125" bestFit="1" customWidth="1"/>
    <col min="5" max="5" width="9.7265625" bestFit="1" customWidth="1"/>
    <col min="6" max="6" width="17.36328125" customWidth="1"/>
  </cols>
  <sheetData>
    <row r="1" spans="1:12" x14ac:dyDescent="0.35">
      <c r="A1" s="9" t="s">
        <v>24</v>
      </c>
    </row>
    <row r="2" spans="1:12" x14ac:dyDescent="0.35">
      <c r="A2" s="9"/>
    </row>
    <row r="3" spans="1:12" ht="16.5" x14ac:dyDescent="0.45">
      <c r="A3" s="20" t="s">
        <v>41</v>
      </c>
      <c r="B3" s="19"/>
      <c r="D3" s="22" t="s">
        <v>32</v>
      </c>
      <c r="E3" s="31">
        <v>20</v>
      </c>
      <c r="G3" s="37" t="s">
        <v>42</v>
      </c>
      <c r="H3" s="38"/>
      <c r="I3" s="38"/>
      <c r="J3" s="39"/>
      <c r="L3" s="9" t="s">
        <v>49</v>
      </c>
    </row>
    <row r="4" spans="1:12" ht="16.5" x14ac:dyDescent="0.45">
      <c r="A4" s="23" t="s">
        <v>28</v>
      </c>
      <c r="B4" s="29">
        <v>0.4</v>
      </c>
      <c r="D4" s="22" t="s">
        <v>36</v>
      </c>
      <c r="E4" s="31">
        <v>2</v>
      </c>
      <c r="G4" s="30" t="s">
        <v>26</v>
      </c>
      <c r="H4" s="36"/>
      <c r="I4" s="30" t="s">
        <v>27</v>
      </c>
      <c r="J4" s="25"/>
      <c r="L4" s="9" t="s">
        <v>51</v>
      </c>
    </row>
    <row r="5" spans="1:12" x14ac:dyDescent="0.35">
      <c r="A5" s="23" t="s">
        <v>29</v>
      </c>
      <c r="B5" s="32">
        <f>1-B4</f>
        <v>0.6</v>
      </c>
      <c r="D5" s="22" t="s">
        <v>37</v>
      </c>
      <c r="E5" s="34">
        <f ca="1">SUMIF(B12:B111,1,G12:G111)/E3</f>
        <v>0.42499999999999999</v>
      </c>
      <c r="G5" s="26" t="s">
        <v>43</v>
      </c>
      <c r="H5" s="35">
        <f ca="1">COUNTIFS($B$12:$B$111,1,$C$12:$C$111,"A1A1")/$E$3</f>
        <v>0.2</v>
      </c>
      <c r="I5" s="26" t="s">
        <v>46</v>
      </c>
      <c r="J5" s="32">
        <f ca="1">COUNTIFS($B$12:$B$111,1,$E$12:$E$111,"B1B1")/$E$3</f>
        <v>0.15</v>
      </c>
    </row>
    <row r="6" spans="1:12" x14ac:dyDescent="0.35">
      <c r="A6" s="28" t="s">
        <v>30</v>
      </c>
      <c r="B6" s="29">
        <v>0.4</v>
      </c>
      <c r="D6" s="22" t="s">
        <v>39</v>
      </c>
      <c r="E6" s="34">
        <f ca="1">IF(SUMIF(B12:B111,1,D12:D111)&gt;0,1,0)</f>
        <v>1</v>
      </c>
      <c r="G6" s="26" t="s">
        <v>44</v>
      </c>
      <c r="H6" s="35">
        <f ca="1">COUNTIFS($B$12:$B$111,1,$C$12:$C$111,"A2A2")/$E$3</f>
        <v>0.45</v>
      </c>
      <c r="I6" s="26" t="s">
        <v>47</v>
      </c>
      <c r="J6" s="32">
        <f ca="1">COUNTIFS($B$12:$B$111,1,$E$12:$E$111,"B2B2")/$E$3</f>
        <v>0.35</v>
      </c>
    </row>
    <row r="7" spans="1:12" x14ac:dyDescent="0.35">
      <c r="A7" s="24" t="s">
        <v>31</v>
      </c>
      <c r="B7" s="33">
        <f>1-B6</f>
        <v>0.6</v>
      </c>
      <c r="D7" s="22" t="s">
        <v>40</v>
      </c>
      <c r="E7" s="34">
        <f ca="1">IF(SUMIF(B12:B111,1,F12:F111)&gt;0,1,0)</f>
        <v>1</v>
      </c>
      <c r="G7" s="27" t="s">
        <v>45</v>
      </c>
      <c r="H7" s="40">
        <f ca="1">1-SUM(H5:H6)</f>
        <v>0.35</v>
      </c>
      <c r="I7" s="27" t="s">
        <v>48</v>
      </c>
      <c r="J7" s="33">
        <f ca="1">1-SUM(J5:J6)</f>
        <v>0.5</v>
      </c>
    </row>
    <row r="8" spans="1:12" x14ac:dyDescent="0.35">
      <c r="D8" s="22" t="s">
        <v>38</v>
      </c>
      <c r="E8" s="34" cm="1">
        <f t="array" aca="1" ref="E8" ca="1">SUM(E6:E7/E4)</f>
        <v>1</v>
      </c>
    </row>
    <row r="10" spans="1:12" x14ac:dyDescent="0.35">
      <c r="C10" s="15" t="s">
        <v>26</v>
      </c>
      <c r="D10" s="19"/>
      <c r="E10" s="15" t="s">
        <v>27</v>
      </c>
      <c r="F10" s="19"/>
    </row>
    <row r="11" spans="1:12" ht="16.5" x14ac:dyDescent="0.45">
      <c r="A11" s="22" t="s">
        <v>25</v>
      </c>
      <c r="B11" s="22" t="s">
        <v>33</v>
      </c>
      <c r="C11" s="22" t="s">
        <v>34</v>
      </c>
      <c r="D11" s="22" t="s">
        <v>35</v>
      </c>
      <c r="E11" s="22" t="s">
        <v>34</v>
      </c>
      <c r="F11" s="22" t="s">
        <v>35</v>
      </c>
      <c r="G11" s="22" t="s">
        <v>50</v>
      </c>
    </row>
    <row r="12" spans="1:12" x14ac:dyDescent="0.35">
      <c r="A12">
        <v>1</v>
      </c>
      <c r="B12">
        <f>IF(A12&lt;=$E$3,1,0)</f>
        <v>1</v>
      </c>
      <c r="C12" t="str">
        <f ca="1">IF(RAND()&lt;$B$4,"A1","A2")&amp;IF(RAND()&lt;$B$5,"A2","A1")</f>
        <v>A2A1</v>
      </c>
      <c r="D12">
        <f ca="1">IF(OR(C12="A1A2",C12="A2A1"),1,0)</f>
        <v>1</v>
      </c>
      <c r="E12" t="str">
        <f ca="1">IF(RAND()&lt;$B$6,"B1","B2")&amp;IF(RAND()&lt;$B$7,"B2","B1")</f>
        <v>B2B2</v>
      </c>
      <c r="F12">
        <f ca="1">IF(OR(E12="B1B2",E12="B2B1"),1,0)</f>
        <v>0</v>
      </c>
      <c r="G12">
        <f ca="1">(D12+F12)/$E$4</f>
        <v>0.5</v>
      </c>
    </row>
    <row r="13" spans="1:12" x14ac:dyDescent="0.35">
      <c r="A13">
        <v>2</v>
      </c>
      <c r="B13">
        <f t="shared" ref="B13:B76" si="0">IF(A13&lt;=$E$3,1,0)</f>
        <v>1</v>
      </c>
      <c r="C13" t="str">
        <f t="shared" ref="C13:C76" ca="1" si="1">IF(RAND()&lt;$B$4,"A1","A2")&amp;IF(RAND()&lt;$B$5,"A2","A1")</f>
        <v>A1A1</v>
      </c>
      <c r="D13">
        <f t="shared" ref="D13:D76" ca="1" si="2">IF(OR(C13="A1A2",C13="A2A1"),1,0)</f>
        <v>0</v>
      </c>
      <c r="E13" t="str">
        <f t="shared" ref="E13:E76" ca="1" si="3">IF(RAND()&lt;$B$6,"B1","B2")&amp;IF(RAND()&lt;$B$7,"B2","B1")</f>
        <v>B2B2</v>
      </c>
      <c r="F13">
        <f t="shared" ref="F13:F76" ca="1" si="4">IF(OR(E13="B1B2",E13="B2B1"),1,0)</f>
        <v>0</v>
      </c>
      <c r="G13">
        <f t="shared" ref="G13:G76" ca="1" si="5">(D13+F13)/$E$4</f>
        <v>0</v>
      </c>
    </row>
    <row r="14" spans="1:12" x14ac:dyDescent="0.35">
      <c r="A14">
        <v>3</v>
      </c>
      <c r="B14">
        <f t="shared" si="0"/>
        <v>1</v>
      </c>
      <c r="C14" t="str">
        <f t="shared" ca="1" si="1"/>
        <v>A2A2</v>
      </c>
      <c r="D14">
        <f t="shared" ca="1" si="2"/>
        <v>0</v>
      </c>
      <c r="E14" t="str">
        <f t="shared" ca="1" si="3"/>
        <v>B1B1</v>
      </c>
      <c r="F14">
        <f t="shared" ca="1" si="4"/>
        <v>0</v>
      </c>
      <c r="G14">
        <f t="shared" ca="1" si="5"/>
        <v>0</v>
      </c>
    </row>
    <row r="15" spans="1:12" x14ac:dyDescent="0.35">
      <c r="A15">
        <v>4</v>
      </c>
      <c r="B15">
        <f t="shared" si="0"/>
        <v>1</v>
      </c>
      <c r="C15" t="str">
        <f t="shared" ca="1" si="1"/>
        <v>A1A2</v>
      </c>
      <c r="D15">
        <f t="shared" ca="1" si="2"/>
        <v>1</v>
      </c>
      <c r="E15" t="str">
        <f t="shared" ca="1" si="3"/>
        <v>B2B2</v>
      </c>
      <c r="F15">
        <f t="shared" ca="1" si="4"/>
        <v>0</v>
      </c>
      <c r="G15">
        <f t="shared" ca="1" si="5"/>
        <v>0.5</v>
      </c>
    </row>
    <row r="16" spans="1:12" x14ac:dyDescent="0.35">
      <c r="A16">
        <v>5</v>
      </c>
      <c r="B16">
        <f t="shared" si="0"/>
        <v>1</v>
      </c>
      <c r="C16" t="str">
        <f t="shared" ca="1" si="1"/>
        <v>A1A1</v>
      </c>
      <c r="D16">
        <f t="shared" ca="1" si="2"/>
        <v>0</v>
      </c>
      <c r="E16" t="str">
        <f t="shared" ca="1" si="3"/>
        <v>B1B2</v>
      </c>
      <c r="F16">
        <f t="shared" ca="1" si="4"/>
        <v>1</v>
      </c>
      <c r="G16">
        <f t="shared" ca="1" si="5"/>
        <v>0.5</v>
      </c>
    </row>
    <row r="17" spans="1:7" x14ac:dyDescent="0.35">
      <c r="A17">
        <v>6</v>
      </c>
      <c r="B17">
        <f t="shared" si="0"/>
        <v>1</v>
      </c>
      <c r="C17" t="str">
        <f t="shared" ca="1" si="1"/>
        <v>A1A1</v>
      </c>
      <c r="D17">
        <f t="shared" ca="1" si="2"/>
        <v>0</v>
      </c>
      <c r="E17" t="str">
        <f t="shared" ca="1" si="3"/>
        <v>B2B1</v>
      </c>
      <c r="F17">
        <f t="shared" ca="1" si="4"/>
        <v>1</v>
      </c>
      <c r="G17">
        <f t="shared" ca="1" si="5"/>
        <v>0.5</v>
      </c>
    </row>
    <row r="18" spans="1:7" x14ac:dyDescent="0.35">
      <c r="A18">
        <v>7</v>
      </c>
      <c r="B18">
        <f t="shared" si="0"/>
        <v>1</v>
      </c>
      <c r="C18" t="str">
        <f t="shared" ca="1" si="1"/>
        <v>A1A1</v>
      </c>
      <c r="D18">
        <f t="shared" ca="1" si="2"/>
        <v>0</v>
      </c>
      <c r="E18" t="str">
        <f t="shared" ca="1" si="3"/>
        <v>B2B2</v>
      </c>
      <c r="F18">
        <f t="shared" ca="1" si="4"/>
        <v>0</v>
      </c>
      <c r="G18">
        <f t="shared" ca="1" si="5"/>
        <v>0</v>
      </c>
    </row>
    <row r="19" spans="1:7" x14ac:dyDescent="0.35">
      <c r="A19">
        <v>8</v>
      </c>
      <c r="B19">
        <f t="shared" si="0"/>
        <v>1</v>
      </c>
      <c r="C19" t="str">
        <f t="shared" ca="1" si="1"/>
        <v>A1A2</v>
      </c>
      <c r="D19">
        <f t="shared" ca="1" si="2"/>
        <v>1</v>
      </c>
      <c r="E19" t="str">
        <f t="shared" ca="1" si="3"/>
        <v>B1B2</v>
      </c>
      <c r="F19">
        <f t="shared" ca="1" si="4"/>
        <v>1</v>
      </c>
      <c r="G19">
        <f t="shared" ca="1" si="5"/>
        <v>1</v>
      </c>
    </row>
    <row r="20" spans="1:7" x14ac:dyDescent="0.35">
      <c r="A20">
        <v>9</v>
      </c>
      <c r="B20">
        <f t="shared" si="0"/>
        <v>1</v>
      </c>
      <c r="C20" t="str">
        <f t="shared" ca="1" si="1"/>
        <v>A1A2</v>
      </c>
      <c r="D20">
        <f t="shared" ca="1" si="2"/>
        <v>1</v>
      </c>
      <c r="E20" t="str">
        <f t="shared" ca="1" si="3"/>
        <v>B1B1</v>
      </c>
      <c r="F20">
        <f t="shared" ca="1" si="4"/>
        <v>0</v>
      </c>
      <c r="G20">
        <f t="shared" ca="1" si="5"/>
        <v>0.5</v>
      </c>
    </row>
    <row r="21" spans="1:7" x14ac:dyDescent="0.35">
      <c r="A21">
        <v>10</v>
      </c>
      <c r="B21">
        <f t="shared" si="0"/>
        <v>1</v>
      </c>
      <c r="C21" t="str">
        <f t="shared" ca="1" si="1"/>
        <v>A2A2</v>
      </c>
      <c r="D21">
        <f t="shared" ca="1" si="2"/>
        <v>0</v>
      </c>
      <c r="E21" t="str">
        <f t="shared" ca="1" si="3"/>
        <v>B2B1</v>
      </c>
      <c r="F21">
        <f t="shared" ca="1" si="4"/>
        <v>1</v>
      </c>
      <c r="G21">
        <f t="shared" ca="1" si="5"/>
        <v>0.5</v>
      </c>
    </row>
    <row r="22" spans="1:7" x14ac:dyDescent="0.35">
      <c r="A22">
        <v>11</v>
      </c>
      <c r="B22">
        <f t="shared" si="0"/>
        <v>1</v>
      </c>
      <c r="C22" t="str">
        <f t="shared" ca="1" si="1"/>
        <v>A2A2</v>
      </c>
      <c r="D22">
        <f t="shared" ca="1" si="2"/>
        <v>0</v>
      </c>
      <c r="E22" t="str">
        <f t="shared" ca="1" si="3"/>
        <v>B2B2</v>
      </c>
      <c r="F22">
        <f t="shared" ca="1" si="4"/>
        <v>0</v>
      </c>
      <c r="G22">
        <f t="shared" ca="1" si="5"/>
        <v>0</v>
      </c>
    </row>
    <row r="23" spans="1:7" x14ac:dyDescent="0.35">
      <c r="A23">
        <v>12</v>
      </c>
      <c r="B23">
        <f t="shared" si="0"/>
        <v>1</v>
      </c>
      <c r="C23" t="str">
        <f t="shared" ca="1" si="1"/>
        <v>A2A1</v>
      </c>
      <c r="D23">
        <f t="shared" ca="1" si="2"/>
        <v>1</v>
      </c>
      <c r="E23" t="str">
        <f t="shared" ca="1" si="3"/>
        <v>B2B1</v>
      </c>
      <c r="F23">
        <f t="shared" ca="1" si="4"/>
        <v>1</v>
      </c>
      <c r="G23">
        <f t="shared" ca="1" si="5"/>
        <v>1</v>
      </c>
    </row>
    <row r="24" spans="1:7" x14ac:dyDescent="0.35">
      <c r="A24">
        <v>13</v>
      </c>
      <c r="B24">
        <f t="shared" si="0"/>
        <v>1</v>
      </c>
      <c r="C24" t="str">
        <f t="shared" ca="1" si="1"/>
        <v>A2A2</v>
      </c>
      <c r="D24">
        <f t="shared" ca="1" si="2"/>
        <v>0</v>
      </c>
      <c r="E24" t="str">
        <f t="shared" ca="1" si="3"/>
        <v>B2B1</v>
      </c>
      <c r="F24">
        <f t="shared" ca="1" si="4"/>
        <v>1</v>
      </c>
      <c r="G24">
        <f t="shared" ca="1" si="5"/>
        <v>0.5</v>
      </c>
    </row>
    <row r="25" spans="1:7" x14ac:dyDescent="0.35">
      <c r="A25">
        <v>14</v>
      </c>
      <c r="B25">
        <f t="shared" si="0"/>
        <v>1</v>
      </c>
      <c r="C25" t="str">
        <f t="shared" ca="1" si="1"/>
        <v>A2A2</v>
      </c>
      <c r="D25">
        <f t="shared" ca="1" si="2"/>
        <v>0</v>
      </c>
      <c r="E25" t="str">
        <f t="shared" ca="1" si="3"/>
        <v>B2B1</v>
      </c>
      <c r="F25">
        <f t="shared" ca="1" si="4"/>
        <v>1</v>
      </c>
      <c r="G25">
        <f t="shared" ca="1" si="5"/>
        <v>0.5</v>
      </c>
    </row>
    <row r="26" spans="1:7" x14ac:dyDescent="0.35">
      <c r="A26">
        <v>15</v>
      </c>
      <c r="B26">
        <f t="shared" si="0"/>
        <v>1</v>
      </c>
      <c r="C26" t="str">
        <f t="shared" ca="1" si="1"/>
        <v>A2A2</v>
      </c>
      <c r="D26">
        <f t="shared" ca="1" si="2"/>
        <v>0</v>
      </c>
      <c r="E26" t="str">
        <f t="shared" ca="1" si="3"/>
        <v>B1B1</v>
      </c>
      <c r="F26">
        <f t="shared" ca="1" si="4"/>
        <v>0</v>
      </c>
      <c r="G26">
        <f t="shared" ca="1" si="5"/>
        <v>0</v>
      </c>
    </row>
    <row r="27" spans="1:7" x14ac:dyDescent="0.35">
      <c r="A27">
        <v>16</v>
      </c>
      <c r="B27">
        <f t="shared" si="0"/>
        <v>1</v>
      </c>
      <c r="C27" t="str">
        <f t="shared" ca="1" si="1"/>
        <v>A2A1</v>
      </c>
      <c r="D27">
        <f t="shared" ca="1" si="2"/>
        <v>1</v>
      </c>
      <c r="E27" t="str">
        <f t="shared" ca="1" si="3"/>
        <v>B2B1</v>
      </c>
      <c r="F27">
        <f t="shared" ca="1" si="4"/>
        <v>1</v>
      </c>
      <c r="G27">
        <f t="shared" ca="1" si="5"/>
        <v>1</v>
      </c>
    </row>
    <row r="28" spans="1:7" x14ac:dyDescent="0.35">
      <c r="A28">
        <v>17</v>
      </c>
      <c r="B28">
        <f t="shared" si="0"/>
        <v>1</v>
      </c>
      <c r="C28" t="str">
        <f t="shared" ca="1" si="1"/>
        <v>A2A2</v>
      </c>
      <c r="D28">
        <f t="shared" ca="1" si="2"/>
        <v>0</v>
      </c>
      <c r="E28" t="str">
        <f t="shared" ca="1" si="3"/>
        <v>B2B1</v>
      </c>
      <c r="F28">
        <f t="shared" ca="1" si="4"/>
        <v>1</v>
      </c>
      <c r="G28">
        <f t="shared" ca="1" si="5"/>
        <v>0.5</v>
      </c>
    </row>
    <row r="29" spans="1:7" x14ac:dyDescent="0.35">
      <c r="A29">
        <v>18</v>
      </c>
      <c r="B29">
        <f t="shared" si="0"/>
        <v>1</v>
      </c>
      <c r="C29" t="str">
        <f t="shared" ca="1" si="1"/>
        <v>A2A2</v>
      </c>
      <c r="D29">
        <f t="shared" ca="1" si="2"/>
        <v>0</v>
      </c>
      <c r="E29" t="str">
        <f t="shared" ca="1" si="3"/>
        <v>B2B2</v>
      </c>
      <c r="F29">
        <f t="shared" ca="1" si="4"/>
        <v>0</v>
      </c>
      <c r="G29">
        <f t="shared" ca="1" si="5"/>
        <v>0</v>
      </c>
    </row>
    <row r="30" spans="1:7" x14ac:dyDescent="0.35">
      <c r="A30">
        <v>19</v>
      </c>
      <c r="B30">
        <f t="shared" si="0"/>
        <v>1</v>
      </c>
      <c r="C30" t="str">
        <f t="shared" ca="1" si="1"/>
        <v>A2A1</v>
      </c>
      <c r="D30">
        <f t="shared" ca="1" si="2"/>
        <v>1</v>
      </c>
      <c r="E30" t="str">
        <f t="shared" ca="1" si="3"/>
        <v>B2B2</v>
      </c>
      <c r="F30">
        <f t="shared" ca="1" si="4"/>
        <v>0</v>
      </c>
      <c r="G30">
        <f t="shared" ca="1" si="5"/>
        <v>0.5</v>
      </c>
    </row>
    <row r="31" spans="1:7" x14ac:dyDescent="0.35">
      <c r="A31">
        <v>20</v>
      </c>
      <c r="B31">
        <f t="shared" si="0"/>
        <v>1</v>
      </c>
      <c r="C31" t="str">
        <f t="shared" ca="1" si="1"/>
        <v>A2A2</v>
      </c>
      <c r="D31">
        <f t="shared" ca="1" si="2"/>
        <v>0</v>
      </c>
      <c r="E31" t="str">
        <f t="shared" ca="1" si="3"/>
        <v>B1B2</v>
      </c>
      <c r="F31">
        <f t="shared" ca="1" si="4"/>
        <v>1</v>
      </c>
      <c r="G31">
        <f t="shared" ca="1" si="5"/>
        <v>0.5</v>
      </c>
    </row>
    <row r="32" spans="1:7" x14ac:dyDescent="0.35">
      <c r="A32">
        <v>21</v>
      </c>
      <c r="B32">
        <f t="shared" si="0"/>
        <v>0</v>
      </c>
      <c r="C32" t="str">
        <f t="shared" ca="1" si="1"/>
        <v>A2A2</v>
      </c>
      <c r="D32">
        <f t="shared" ca="1" si="2"/>
        <v>0</v>
      </c>
      <c r="E32" t="str">
        <f t="shared" ca="1" si="3"/>
        <v>B1B2</v>
      </c>
      <c r="F32">
        <f t="shared" ca="1" si="4"/>
        <v>1</v>
      </c>
      <c r="G32">
        <f t="shared" ca="1" si="5"/>
        <v>0.5</v>
      </c>
    </row>
    <row r="33" spans="1:7" x14ac:dyDescent="0.35">
      <c r="A33">
        <v>22</v>
      </c>
      <c r="B33">
        <f t="shared" si="0"/>
        <v>0</v>
      </c>
      <c r="C33" t="str">
        <f t="shared" ca="1" si="1"/>
        <v>A2A2</v>
      </c>
      <c r="D33">
        <f t="shared" ca="1" si="2"/>
        <v>0</v>
      </c>
      <c r="E33" t="str">
        <f t="shared" ca="1" si="3"/>
        <v>B2B2</v>
      </c>
      <c r="F33">
        <f t="shared" ca="1" si="4"/>
        <v>0</v>
      </c>
      <c r="G33">
        <f t="shared" ca="1" si="5"/>
        <v>0</v>
      </c>
    </row>
    <row r="34" spans="1:7" x14ac:dyDescent="0.35">
      <c r="A34">
        <v>23</v>
      </c>
      <c r="B34">
        <f t="shared" si="0"/>
        <v>0</v>
      </c>
      <c r="C34" t="str">
        <f t="shared" ca="1" si="1"/>
        <v>A1A1</v>
      </c>
      <c r="D34">
        <f t="shared" ca="1" si="2"/>
        <v>0</v>
      </c>
      <c r="E34" t="str">
        <f t="shared" ca="1" si="3"/>
        <v>B2B1</v>
      </c>
      <c r="F34">
        <f t="shared" ca="1" si="4"/>
        <v>1</v>
      </c>
      <c r="G34">
        <f t="shared" ca="1" si="5"/>
        <v>0.5</v>
      </c>
    </row>
    <row r="35" spans="1:7" x14ac:dyDescent="0.35">
      <c r="A35">
        <v>24</v>
      </c>
      <c r="B35">
        <f t="shared" si="0"/>
        <v>0</v>
      </c>
      <c r="C35" t="str">
        <f t="shared" ca="1" si="1"/>
        <v>A1A2</v>
      </c>
      <c r="D35">
        <f t="shared" ca="1" si="2"/>
        <v>1</v>
      </c>
      <c r="E35" t="str">
        <f t="shared" ca="1" si="3"/>
        <v>B2B2</v>
      </c>
      <c r="F35">
        <f t="shared" ca="1" si="4"/>
        <v>0</v>
      </c>
      <c r="G35">
        <f t="shared" ca="1" si="5"/>
        <v>0.5</v>
      </c>
    </row>
    <row r="36" spans="1:7" x14ac:dyDescent="0.35">
      <c r="A36">
        <v>25</v>
      </c>
      <c r="B36">
        <f t="shared" si="0"/>
        <v>0</v>
      </c>
      <c r="C36" t="str">
        <f t="shared" ca="1" si="1"/>
        <v>A2A1</v>
      </c>
      <c r="D36">
        <f t="shared" ca="1" si="2"/>
        <v>1</v>
      </c>
      <c r="E36" t="str">
        <f t="shared" ca="1" si="3"/>
        <v>B1B2</v>
      </c>
      <c r="F36">
        <f t="shared" ca="1" si="4"/>
        <v>1</v>
      </c>
      <c r="G36">
        <f t="shared" ca="1" si="5"/>
        <v>1</v>
      </c>
    </row>
    <row r="37" spans="1:7" x14ac:dyDescent="0.35">
      <c r="A37">
        <v>26</v>
      </c>
      <c r="B37">
        <f t="shared" si="0"/>
        <v>0</v>
      </c>
      <c r="C37" t="str">
        <f t="shared" ca="1" si="1"/>
        <v>A1A2</v>
      </c>
      <c r="D37">
        <f t="shared" ca="1" si="2"/>
        <v>1</v>
      </c>
      <c r="E37" t="str">
        <f t="shared" ca="1" si="3"/>
        <v>B1B2</v>
      </c>
      <c r="F37">
        <f t="shared" ca="1" si="4"/>
        <v>1</v>
      </c>
      <c r="G37">
        <f t="shared" ca="1" si="5"/>
        <v>1</v>
      </c>
    </row>
    <row r="38" spans="1:7" x14ac:dyDescent="0.35">
      <c r="A38">
        <v>27</v>
      </c>
      <c r="B38">
        <f t="shared" si="0"/>
        <v>0</v>
      </c>
      <c r="C38" t="str">
        <f t="shared" ca="1" si="1"/>
        <v>A1A1</v>
      </c>
      <c r="D38">
        <f t="shared" ca="1" si="2"/>
        <v>0</v>
      </c>
      <c r="E38" t="str">
        <f t="shared" ca="1" si="3"/>
        <v>B2B1</v>
      </c>
      <c r="F38">
        <f t="shared" ca="1" si="4"/>
        <v>1</v>
      </c>
      <c r="G38">
        <f t="shared" ca="1" si="5"/>
        <v>0.5</v>
      </c>
    </row>
    <row r="39" spans="1:7" x14ac:dyDescent="0.35">
      <c r="A39">
        <v>28</v>
      </c>
      <c r="B39">
        <f t="shared" si="0"/>
        <v>0</v>
      </c>
      <c r="C39" t="str">
        <f t="shared" ca="1" si="1"/>
        <v>A1A1</v>
      </c>
      <c r="D39">
        <f t="shared" ca="1" si="2"/>
        <v>0</v>
      </c>
      <c r="E39" t="str">
        <f t="shared" ca="1" si="3"/>
        <v>B2B2</v>
      </c>
      <c r="F39">
        <f t="shared" ca="1" si="4"/>
        <v>0</v>
      </c>
      <c r="G39">
        <f t="shared" ca="1" si="5"/>
        <v>0</v>
      </c>
    </row>
    <row r="40" spans="1:7" x14ac:dyDescent="0.35">
      <c r="A40">
        <v>29</v>
      </c>
      <c r="B40">
        <f t="shared" si="0"/>
        <v>0</v>
      </c>
      <c r="C40" t="str">
        <f t="shared" ca="1" si="1"/>
        <v>A1A2</v>
      </c>
      <c r="D40">
        <f t="shared" ca="1" si="2"/>
        <v>1</v>
      </c>
      <c r="E40" t="str">
        <f t="shared" ca="1" si="3"/>
        <v>B2B2</v>
      </c>
      <c r="F40">
        <f t="shared" ca="1" si="4"/>
        <v>0</v>
      </c>
      <c r="G40">
        <f t="shared" ca="1" si="5"/>
        <v>0.5</v>
      </c>
    </row>
    <row r="41" spans="1:7" x14ac:dyDescent="0.35">
      <c r="A41">
        <v>30</v>
      </c>
      <c r="B41">
        <f t="shared" si="0"/>
        <v>0</v>
      </c>
      <c r="C41" t="str">
        <f t="shared" ca="1" si="1"/>
        <v>A2A2</v>
      </c>
      <c r="D41">
        <f t="shared" ca="1" si="2"/>
        <v>0</v>
      </c>
      <c r="E41" t="str">
        <f t="shared" ca="1" si="3"/>
        <v>B2B2</v>
      </c>
      <c r="F41">
        <f t="shared" ca="1" si="4"/>
        <v>0</v>
      </c>
      <c r="G41">
        <f t="shared" ca="1" si="5"/>
        <v>0</v>
      </c>
    </row>
    <row r="42" spans="1:7" x14ac:dyDescent="0.35">
      <c r="A42">
        <v>31</v>
      </c>
      <c r="B42">
        <f t="shared" si="0"/>
        <v>0</v>
      </c>
      <c r="C42" t="str">
        <f t="shared" ca="1" si="1"/>
        <v>A2A1</v>
      </c>
      <c r="D42">
        <f t="shared" ca="1" si="2"/>
        <v>1</v>
      </c>
      <c r="E42" t="str">
        <f t="shared" ca="1" si="3"/>
        <v>B2B1</v>
      </c>
      <c r="F42">
        <f t="shared" ca="1" si="4"/>
        <v>1</v>
      </c>
      <c r="G42">
        <f t="shared" ca="1" si="5"/>
        <v>1</v>
      </c>
    </row>
    <row r="43" spans="1:7" x14ac:dyDescent="0.35">
      <c r="A43">
        <v>32</v>
      </c>
      <c r="B43">
        <f t="shared" si="0"/>
        <v>0</v>
      </c>
      <c r="C43" t="str">
        <f t="shared" ca="1" si="1"/>
        <v>A2A2</v>
      </c>
      <c r="D43">
        <f t="shared" ca="1" si="2"/>
        <v>0</v>
      </c>
      <c r="E43" t="str">
        <f t="shared" ca="1" si="3"/>
        <v>B2B2</v>
      </c>
      <c r="F43">
        <f t="shared" ca="1" si="4"/>
        <v>0</v>
      </c>
      <c r="G43">
        <f t="shared" ca="1" si="5"/>
        <v>0</v>
      </c>
    </row>
    <row r="44" spans="1:7" x14ac:dyDescent="0.35">
      <c r="A44">
        <v>33</v>
      </c>
      <c r="B44">
        <f t="shared" si="0"/>
        <v>0</v>
      </c>
      <c r="C44" t="str">
        <f t="shared" ca="1" si="1"/>
        <v>A2A1</v>
      </c>
      <c r="D44">
        <f t="shared" ca="1" si="2"/>
        <v>1</v>
      </c>
      <c r="E44" t="str">
        <f t="shared" ca="1" si="3"/>
        <v>B2B1</v>
      </c>
      <c r="F44">
        <f t="shared" ca="1" si="4"/>
        <v>1</v>
      </c>
      <c r="G44">
        <f t="shared" ca="1" si="5"/>
        <v>1</v>
      </c>
    </row>
    <row r="45" spans="1:7" x14ac:dyDescent="0.35">
      <c r="A45">
        <v>34</v>
      </c>
      <c r="B45">
        <f t="shared" si="0"/>
        <v>0</v>
      </c>
      <c r="C45" t="str">
        <f t="shared" ca="1" si="1"/>
        <v>A2A2</v>
      </c>
      <c r="D45">
        <f t="shared" ca="1" si="2"/>
        <v>0</v>
      </c>
      <c r="E45" t="str">
        <f t="shared" ca="1" si="3"/>
        <v>B2B2</v>
      </c>
      <c r="F45">
        <f t="shared" ca="1" si="4"/>
        <v>0</v>
      </c>
      <c r="G45">
        <f t="shared" ca="1" si="5"/>
        <v>0</v>
      </c>
    </row>
    <row r="46" spans="1:7" x14ac:dyDescent="0.35">
      <c r="A46">
        <v>35</v>
      </c>
      <c r="B46">
        <f t="shared" si="0"/>
        <v>0</v>
      </c>
      <c r="C46" t="str">
        <f t="shared" ca="1" si="1"/>
        <v>A1A1</v>
      </c>
      <c r="D46">
        <f t="shared" ca="1" si="2"/>
        <v>0</v>
      </c>
      <c r="E46" t="str">
        <f t="shared" ca="1" si="3"/>
        <v>B1B1</v>
      </c>
      <c r="F46">
        <f t="shared" ca="1" si="4"/>
        <v>0</v>
      </c>
      <c r="G46">
        <f t="shared" ca="1" si="5"/>
        <v>0</v>
      </c>
    </row>
    <row r="47" spans="1:7" x14ac:dyDescent="0.35">
      <c r="A47">
        <v>36</v>
      </c>
      <c r="B47">
        <f t="shared" si="0"/>
        <v>0</v>
      </c>
      <c r="C47" t="str">
        <f t="shared" ca="1" si="1"/>
        <v>A2A2</v>
      </c>
      <c r="D47">
        <f t="shared" ca="1" si="2"/>
        <v>0</v>
      </c>
      <c r="E47" t="str">
        <f t="shared" ca="1" si="3"/>
        <v>B2B1</v>
      </c>
      <c r="F47">
        <f t="shared" ca="1" si="4"/>
        <v>1</v>
      </c>
      <c r="G47">
        <f t="shared" ca="1" si="5"/>
        <v>0.5</v>
      </c>
    </row>
    <row r="48" spans="1:7" x14ac:dyDescent="0.35">
      <c r="A48">
        <v>37</v>
      </c>
      <c r="B48">
        <f t="shared" si="0"/>
        <v>0</v>
      </c>
      <c r="C48" t="str">
        <f t="shared" ca="1" si="1"/>
        <v>A1A2</v>
      </c>
      <c r="D48">
        <f t="shared" ca="1" si="2"/>
        <v>1</v>
      </c>
      <c r="E48" t="str">
        <f t="shared" ca="1" si="3"/>
        <v>B2B2</v>
      </c>
      <c r="F48">
        <f t="shared" ca="1" si="4"/>
        <v>0</v>
      </c>
      <c r="G48">
        <f t="shared" ca="1" si="5"/>
        <v>0.5</v>
      </c>
    </row>
    <row r="49" spans="1:7" x14ac:dyDescent="0.35">
      <c r="A49">
        <v>38</v>
      </c>
      <c r="B49">
        <f t="shared" si="0"/>
        <v>0</v>
      </c>
      <c r="C49" t="str">
        <f t="shared" ca="1" si="1"/>
        <v>A1A1</v>
      </c>
      <c r="D49">
        <f t="shared" ca="1" si="2"/>
        <v>0</v>
      </c>
      <c r="E49" t="str">
        <f t="shared" ca="1" si="3"/>
        <v>B1B2</v>
      </c>
      <c r="F49">
        <f t="shared" ca="1" si="4"/>
        <v>1</v>
      </c>
      <c r="G49">
        <f t="shared" ca="1" si="5"/>
        <v>0.5</v>
      </c>
    </row>
    <row r="50" spans="1:7" x14ac:dyDescent="0.35">
      <c r="A50">
        <v>39</v>
      </c>
      <c r="B50">
        <f t="shared" si="0"/>
        <v>0</v>
      </c>
      <c r="C50" t="str">
        <f t="shared" ca="1" si="1"/>
        <v>A2A1</v>
      </c>
      <c r="D50">
        <f t="shared" ca="1" si="2"/>
        <v>1</v>
      </c>
      <c r="E50" t="str">
        <f t="shared" ca="1" si="3"/>
        <v>B2B2</v>
      </c>
      <c r="F50">
        <f t="shared" ca="1" si="4"/>
        <v>0</v>
      </c>
      <c r="G50">
        <f t="shared" ca="1" si="5"/>
        <v>0.5</v>
      </c>
    </row>
    <row r="51" spans="1:7" x14ac:dyDescent="0.35">
      <c r="A51">
        <v>40</v>
      </c>
      <c r="B51">
        <f t="shared" si="0"/>
        <v>0</v>
      </c>
      <c r="C51" t="str">
        <f t="shared" ca="1" si="1"/>
        <v>A1A1</v>
      </c>
      <c r="D51">
        <f t="shared" ca="1" si="2"/>
        <v>0</v>
      </c>
      <c r="E51" t="str">
        <f t="shared" ca="1" si="3"/>
        <v>B1B2</v>
      </c>
      <c r="F51">
        <f t="shared" ca="1" si="4"/>
        <v>1</v>
      </c>
      <c r="G51">
        <f t="shared" ca="1" si="5"/>
        <v>0.5</v>
      </c>
    </row>
    <row r="52" spans="1:7" x14ac:dyDescent="0.35">
      <c r="A52">
        <v>41</v>
      </c>
      <c r="B52">
        <f t="shared" si="0"/>
        <v>0</v>
      </c>
      <c r="C52" t="str">
        <f t="shared" ca="1" si="1"/>
        <v>A2A2</v>
      </c>
      <c r="D52">
        <f t="shared" ca="1" si="2"/>
        <v>0</v>
      </c>
      <c r="E52" t="str">
        <f t="shared" ca="1" si="3"/>
        <v>B2B2</v>
      </c>
      <c r="F52">
        <f t="shared" ca="1" si="4"/>
        <v>0</v>
      </c>
      <c r="G52">
        <f t="shared" ca="1" si="5"/>
        <v>0</v>
      </c>
    </row>
    <row r="53" spans="1:7" x14ac:dyDescent="0.35">
      <c r="A53">
        <v>42</v>
      </c>
      <c r="B53">
        <f t="shared" si="0"/>
        <v>0</v>
      </c>
      <c r="C53" t="str">
        <f t="shared" ca="1" si="1"/>
        <v>A2A1</v>
      </c>
      <c r="D53">
        <f t="shared" ca="1" si="2"/>
        <v>1</v>
      </c>
      <c r="E53" t="str">
        <f t="shared" ca="1" si="3"/>
        <v>B2B2</v>
      </c>
      <c r="F53">
        <f t="shared" ca="1" si="4"/>
        <v>0</v>
      </c>
      <c r="G53">
        <f t="shared" ca="1" si="5"/>
        <v>0.5</v>
      </c>
    </row>
    <row r="54" spans="1:7" x14ac:dyDescent="0.35">
      <c r="A54">
        <v>43</v>
      </c>
      <c r="B54">
        <f t="shared" si="0"/>
        <v>0</v>
      </c>
      <c r="C54" t="str">
        <f t="shared" ca="1" si="1"/>
        <v>A1A2</v>
      </c>
      <c r="D54">
        <f t="shared" ca="1" si="2"/>
        <v>1</v>
      </c>
      <c r="E54" t="str">
        <f t="shared" ca="1" si="3"/>
        <v>B2B2</v>
      </c>
      <c r="F54">
        <f t="shared" ca="1" si="4"/>
        <v>0</v>
      </c>
      <c r="G54">
        <f t="shared" ca="1" si="5"/>
        <v>0.5</v>
      </c>
    </row>
    <row r="55" spans="1:7" x14ac:dyDescent="0.35">
      <c r="A55">
        <v>44</v>
      </c>
      <c r="B55">
        <f t="shared" si="0"/>
        <v>0</v>
      </c>
      <c r="C55" t="str">
        <f t="shared" ca="1" si="1"/>
        <v>A1A2</v>
      </c>
      <c r="D55">
        <f t="shared" ca="1" si="2"/>
        <v>1</v>
      </c>
      <c r="E55" t="str">
        <f t="shared" ca="1" si="3"/>
        <v>B1B2</v>
      </c>
      <c r="F55">
        <f t="shared" ca="1" si="4"/>
        <v>1</v>
      </c>
      <c r="G55">
        <f t="shared" ca="1" si="5"/>
        <v>1</v>
      </c>
    </row>
    <row r="56" spans="1:7" x14ac:dyDescent="0.35">
      <c r="A56">
        <v>45</v>
      </c>
      <c r="B56">
        <f t="shared" si="0"/>
        <v>0</v>
      </c>
      <c r="C56" t="str">
        <f t="shared" ca="1" si="1"/>
        <v>A2A1</v>
      </c>
      <c r="D56">
        <f t="shared" ca="1" si="2"/>
        <v>1</v>
      </c>
      <c r="E56" t="str">
        <f t="shared" ca="1" si="3"/>
        <v>B2B1</v>
      </c>
      <c r="F56">
        <f t="shared" ca="1" si="4"/>
        <v>1</v>
      </c>
      <c r="G56">
        <f t="shared" ca="1" si="5"/>
        <v>1</v>
      </c>
    </row>
    <row r="57" spans="1:7" x14ac:dyDescent="0.35">
      <c r="A57">
        <v>46</v>
      </c>
      <c r="B57">
        <f t="shared" si="0"/>
        <v>0</v>
      </c>
      <c r="C57" t="str">
        <f t="shared" ca="1" si="1"/>
        <v>A1A2</v>
      </c>
      <c r="D57">
        <f t="shared" ca="1" si="2"/>
        <v>1</v>
      </c>
      <c r="E57" t="str">
        <f t="shared" ca="1" si="3"/>
        <v>B1B1</v>
      </c>
      <c r="F57">
        <f t="shared" ca="1" si="4"/>
        <v>0</v>
      </c>
      <c r="G57">
        <f t="shared" ca="1" si="5"/>
        <v>0.5</v>
      </c>
    </row>
    <row r="58" spans="1:7" x14ac:dyDescent="0.35">
      <c r="A58">
        <v>47</v>
      </c>
      <c r="B58">
        <f t="shared" si="0"/>
        <v>0</v>
      </c>
      <c r="C58" t="str">
        <f t="shared" ca="1" si="1"/>
        <v>A1A1</v>
      </c>
      <c r="D58">
        <f t="shared" ca="1" si="2"/>
        <v>0</v>
      </c>
      <c r="E58" t="str">
        <f t="shared" ca="1" si="3"/>
        <v>B1B2</v>
      </c>
      <c r="F58">
        <f t="shared" ca="1" si="4"/>
        <v>1</v>
      </c>
      <c r="G58">
        <f t="shared" ca="1" si="5"/>
        <v>0.5</v>
      </c>
    </row>
    <row r="59" spans="1:7" x14ac:dyDescent="0.35">
      <c r="A59">
        <v>48</v>
      </c>
      <c r="B59">
        <f t="shared" si="0"/>
        <v>0</v>
      </c>
      <c r="C59" t="str">
        <f t="shared" ca="1" si="1"/>
        <v>A1A2</v>
      </c>
      <c r="D59">
        <f t="shared" ca="1" si="2"/>
        <v>1</v>
      </c>
      <c r="E59" t="str">
        <f t="shared" ca="1" si="3"/>
        <v>B2B2</v>
      </c>
      <c r="F59">
        <f t="shared" ca="1" si="4"/>
        <v>0</v>
      </c>
      <c r="G59">
        <f t="shared" ca="1" si="5"/>
        <v>0.5</v>
      </c>
    </row>
    <row r="60" spans="1:7" x14ac:dyDescent="0.35">
      <c r="A60">
        <v>49</v>
      </c>
      <c r="B60">
        <f t="shared" si="0"/>
        <v>0</v>
      </c>
      <c r="C60" t="str">
        <f t="shared" ca="1" si="1"/>
        <v>A2A2</v>
      </c>
      <c r="D60">
        <f t="shared" ca="1" si="2"/>
        <v>0</v>
      </c>
      <c r="E60" t="str">
        <f t="shared" ca="1" si="3"/>
        <v>B1B2</v>
      </c>
      <c r="F60">
        <f t="shared" ca="1" si="4"/>
        <v>1</v>
      </c>
      <c r="G60">
        <f t="shared" ca="1" si="5"/>
        <v>0.5</v>
      </c>
    </row>
    <row r="61" spans="1:7" x14ac:dyDescent="0.35">
      <c r="A61">
        <v>50</v>
      </c>
      <c r="B61">
        <f t="shared" si="0"/>
        <v>0</v>
      </c>
      <c r="C61" t="str">
        <f t="shared" ca="1" si="1"/>
        <v>A2A2</v>
      </c>
      <c r="D61">
        <f t="shared" ca="1" si="2"/>
        <v>0</v>
      </c>
      <c r="E61" t="str">
        <f t="shared" ca="1" si="3"/>
        <v>B1B1</v>
      </c>
      <c r="F61">
        <f t="shared" ca="1" si="4"/>
        <v>0</v>
      </c>
      <c r="G61">
        <f t="shared" ca="1" si="5"/>
        <v>0</v>
      </c>
    </row>
    <row r="62" spans="1:7" x14ac:dyDescent="0.35">
      <c r="A62">
        <v>51</v>
      </c>
      <c r="B62">
        <f t="shared" si="0"/>
        <v>0</v>
      </c>
      <c r="C62" t="str">
        <f t="shared" ca="1" si="1"/>
        <v>A2A2</v>
      </c>
      <c r="D62">
        <f t="shared" ca="1" si="2"/>
        <v>0</v>
      </c>
      <c r="E62" t="str">
        <f t="shared" ca="1" si="3"/>
        <v>B1B2</v>
      </c>
      <c r="F62">
        <f t="shared" ca="1" si="4"/>
        <v>1</v>
      </c>
      <c r="G62">
        <f t="shared" ca="1" si="5"/>
        <v>0.5</v>
      </c>
    </row>
    <row r="63" spans="1:7" x14ac:dyDescent="0.35">
      <c r="A63">
        <v>52</v>
      </c>
      <c r="B63">
        <f t="shared" si="0"/>
        <v>0</v>
      </c>
      <c r="C63" t="str">
        <f t="shared" ca="1" si="1"/>
        <v>A2A1</v>
      </c>
      <c r="D63">
        <f t="shared" ca="1" si="2"/>
        <v>1</v>
      </c>
      <c r="E63" t="str">
        <f t="shared" ca="1" si="3"/>
        <v>B1B1</v>
      </c>
      <c r="F63">
        <f t="shared" ca="1" si="4"/>
        <v>0</v>
      </c>
      <c r="G63">
        <f t="shared" ca="1" si="5"/>
        <v>0.5</v>
      </c>
    </row>
    <row r="64" spans="1:7" x14ac:dyDescent="0.35">
      <c r="A64">
        <v>53</v>
      </c>
      <c r="B64">
        <f t="shared" si="0"/>
        <v>0</v>
      </c>
      <c r="C64" t="str">
        <f t="shared" ca="1" si="1"/>
        <v>A2A2</v>
      </c>
      <c r="D64">
        <f t="shared" ca="1" si="2"/>
        <v>0</v>
      </c>
      <c r="E64" t="str">
        <f t="shared" ca="1" si="3"/>
        <v>B1B1</v>
      </c>
      <c r="F64">
        <f t="shared" ca="1" si="4"/>
        <v>0</v>
      </c>
      <c r="G64">
        <f t="shared" ca="1" si="5"/>
        <v>0</v>
      </c>
    </row>
    <row r="65" spans="1:7" x14ac:dyDescent="0.35">
      <c r="A65">
        <v>54</v>
      </c>
      <c r="B65">
        <f t="shared" si="0"/>
        <v>0</v>
      </c>
      <c r="C65" t="str">
        <f t="shared" ca="1" si="1"/>
        <v>A2A1</v>
      </c>
      <c r="D65">
        <f t="shared" ca="1" si="2"/>
        <v>1</v>
      </c>
      <c r="E65" t="str">
        <f t="shared" ca="1" si="3"/>
        <v>B2B2</v>
      </c>
      <c r="F65">
        <f t="shared" ca="1" si="4"/>
        <v>0</v>
      </c>
      <c r="G65">
        <f t="shared" ca="1" si="5"/>
        <v>0.5</v>
      </c>
    </row>
    <row r="66" spans="1:7" x14ac:dyDescent="0.35">
      <c r="A66">
        <v>55</v>
      </c>
      <c r="B66">
        <f t="shared" si="0"/>
        <v>0</v>
      </c>
      <c r="C66" t="str">
        <f t="shared" ca="1" si="1"/>
        <v>A2A2</v>
      </c>
      <c r="D66">
        <f t="shared" ca="1" si="2"/>
        <v>0</v>
      </c>
      <c r="E66" t="str">
        <f t="shared" ca="1" si="3"/>
        <v>B2B2</v>
      </c>
      <c r="F66">
        <f t="shared" ca="1" si="4"/>
        <v>0</v>
      </c>
      <c r="G66">
        <f t="shared" ca="1" si="5"/>
        <v>0</v>
      </c>
    </row>
    <row r="67" spans="1:7" x14ac:dyDescent="0.35">
      <c r="A67">
        <v>56</v>
      </c>
      <c r="B67">
        <f t="shared" si="0"/>
        <v>0</v>
      </c>
      <c r="C67" t="str">
        <f t="shared" ca="1" si="1"/>
        <v>A1A2</v>
      </c>
      <c r="D67">
        <f t="shared" ca="1" si="2"/>
        <v>1</v>
      </c>
      <c r="E67" t="str">
        <f t="shared" ca="1" si="3"/>
        <v>B2B2</v>
      </c>
      <c r="F67">
        <f t="shared" ca="1" si="4"/>
        <v>0</v>
      </c>
      <c r="G67">
        <f t="shared" ca="1" si="5"/>
        <v>0.5</v>
      </c>
    </row>
    <row r="68" spans="1:7" x14ac:dyDescent="0.35">
      <c r="A68">
        <v>57</v>
      </c>
      <c r="B68">
        <f t="shared" si="0"/>
        <v>0</v>
      </c>
      <c r="C68" t="str">
        <f t="shared" ca="1" si="1"/>
        <v>A2A2</v>
      </c>
      <c r="D68">
        <f t="shared" ca="1" si="2"/>
        <v>0</v>
      </c>
      <c r="E68" t="str">
        <f t="shared" ca="1" si="3"/>
        <v>B2B1</v>
      </c>
      <c r="F68">
        <f t="shared" ca="1" si="4"/>
        <v>1</v>
      </c>
      <c r="G68">
        <f t="shared" ca="1" si="5"/>
        <v>0.5</v>
      </c>
    </row>
    <row r="69" spans="1:7" x14ac:dyDescent="0.35">
      <c r="A69">
        <v>58</v>
      </c>
      <c r="B69">
        <f t="shared" si="0"/>
        <v>0</v>
      </c>
      <c r="C69" t="str">
        <f t="shared" ca="1" si="1"/>
        <v>A2A2</v>
      </c>
      <c r="D69">
        <f t="shared" ca="1" si="2"/>
        <v>0</v>
      </c>
      <c r="E69" t="str">
        <f t="shared" ca="1" si="3"/>
        <v>B2B2</v>
      </c>
      <c r="F69">
        <f t="shared" ca="1" si="4"/>
        <v>0</v>
      </c>
      <c r="G69">
        <f t="shared" ca="1" si="5"/>
        <v>0</v>
      </c>
    </row>
    <row r="70" spans="1:7" x14ac:dyDescent="0.35">
      <c r="A70">
        <v>59</v>
      </c>
      <c r="B70">
        <f t="shared" si="0"/>
        <v>0</v>
      </c>
      <c r="C70" t="str">
        <f t="shared" ca="1" si="1"/>
        <v>A2A2</v>
      </c>
      <c r="D70">
        <f t="shared" ca="1" si="2"/>
        <v>0</v>
      </c>
      <c r="E70" t="str">
        <f t="shared" ca="1" si="3"/>
        <v>B2B1</v>
      </c>
      <c r="F70">
        <f t="shared" ca="1" si="4"/>
        <v>1</v>
      </c>
      <c r="G70">
        <f t="shared" ca="1" si="5"/>
        <v>0.5</v>
      </c>
    </row>
    <row r="71" spans="1:7" x14ac:dyDescent="0.35">
      <c r="A71">
        <v>60</v>
      </c>
      <c r="B71">
        <f t="shared" si="0"/>
        <v>0</v>
      </c>
      <c r="C71" t="str">
        <f t="shared" ca="1" si="1"/>
        <v>A2A2</v>
      </c>
      <c r="D71">
        <f t="shared" ca="1" si="2"/>
        <v>0</v>
      </c>
      <c r="E71" t="str">
        <f t="shared" ca="1" si="3"/>
        <v>B2B1</v>
      </c>
      <c r="F71">
        <f t="shared" ca="1" si="4"/>
        <v>1</v>
      </c>
      <c r="G71">
        <f t="shared" ca="1" si="5"/>
        <v>0.5</v>
      </c>
    </row>
    <row r="72" spans="1:7" x14ac:dyDescent="0.35">
      <c r="A72">
        <v>61</v>
      </c>
      <c r="B72">
        <f t="shared" si="0"/>
        <v>0</v>
      </c>
      <c r="C72" t="str">
        <f t="shared" ca="1" si="1"/>
        <v>A1A1</v>
      </c>
      <c r="D72">
        <f t="shared" ca="1" si="2"/>
        <v>0</v>
      </c>
      <c r="E72" t="str">
        <f t="shared" ca="1" si="3"/>
        <v>B2B2</v>
      </c>
      <c r="F72">
        <f t="shared" ca="1" si="4"/>
        <v>0</v>
      </c>
      <c r="G72">
        <f t="shared" ca="1" si="5"/>
        <v>0</v>
      </c>
    </row>
    <row r="73" spans="1:7" x14ac:dyDescent="0.35">
      <c r="A73">
        <v>62</v>
      </c>
      <c r="B73">
        <f t="shared" si="0"/>
        <v>0</v>
      </c>
      <c r="C73" t="str">
        <f t="shared" ca="1" si="1"/>
        <v>A2A2</v>
      </c>
      <c r="D73">
        <f t="shared" ca="1" si="2"/>
        <v>0</v>
      </c>
      <c r="E73" t="str">
        <f t="shared" ca="1" si="3"/>
        <v>B1B2</v>
      </c>
      <c r="F73">
        <f t="shared" ca="1" si="4"/>
        <v>1</v>
      </c>
      <c r="G73">
        <f t="shared" ca="1" si="5"/>
        <v>0.5</v>
      </c>
    </row>
    <row r="74" spans="1:7" x14ac:dyDescent="0.35">
      <c r="A74">
        <v>63</v>
      </c>
      <c r="B74">
        <f t="shared" si="0"/>
        <v>0</v>
      </c>
      <c r="C74" t="str">
        <f t="shared" ca="1" si="1"/>
        <v>A2A1</v>
      </c>
      <c r="D74">
        <f t="shared" ca="1" si="2"/>
        <v>1</v>
      </c>
      <c r="E74" t="str">
        <f t="shared" ca="1" si="3"/>
        <v>B1B2</v>
      </c>
      <c r="F74">
        <f t="shared" ca="1" si="4"/>
        <v>1</v>
      </c>
      <c r="G74">
        <f t="shared" ca="1" si="5"/>
        <v>1</v>
      </c>
    </row>
    <row r="75" spans="1:7" x14ac:dyDescent="0.35">
      <c r="A75">
        <v>64</v>
      </c>
      <c r="B75">
        <f t="shared" si="0"/>
        <v>0</v>
      </c>
      <c r="C75" t="str">
        <f t="shared" ca="1" si="1"/>
        <v>A2A2</v>
      </c>
      <c r="D75">
        <f t="shared" ca="1" si="2"/>
        <v>0</v>
      </c>
      <c r="E75" t="str">
        <f t="shared" ca="1" si="3"/>
        <v>B2B1</v>
      </c>
      <c r="F75">
        <f t="shared" ca="1" si="4"/>
        <v>1</v>
      </c>
      <c r="G75">
        <f t="shared" ca="1" si="5"/>
        <v>0.5</v>
      </c>
    </row>
    <row r="76" spans="1:7" x14ac:dyDescent="0.35">
      <c r="A76">
        <v>65</v>
      </c>
      <c r="B76">
        <f t="shared" si="0"/>
        <v>0</v>
      </c>
      <c r="C76" t="str">
        <f t="shared" ca="1" si="1"/>
        <v>A1A1</v>
      </c>
      <c r="D76">
        <f t="shared" ca="1" si="2"/>
        <v>0</v>
      </c>
      <c r="E76" t="str">
        <f t="shared" ca="1" si="3"/>
        <v>B2B2</v>
      </c>
      <c r="F76">
        <f t="shared" ca="1" si="4"/>
        <v>0</v>
      </c>
      <c r="G76">
        <f t="shared" ca="1" si="5"/>
        <v>0</v>
      </c>
    </row>
    <row r="77" spans="1:7" x14ac:dyDescent="0.35">
      <c r="A77">
        <v>66</v>
      </c>
      <c r="B77">
        <f t="shared" ref="B77:B111" si="6">IF(A77&lt;=$E$3,1,0)</f>
        <v>0</v>
      </c>
      <c r="C77" t="str">
        <f t="shared" ref="C77:C111" ca="1" si="7">IF(RAND()&lt;$B$4,"A1","A2")&amp;IF(RAND()&lt;$B$5,"A2","A1")</f>
        <v>A1A2</v>
      </c>
      <c r="D77">
        <f t="shared" ref="D77:D111" ca="1" si="8">IF(OR(C77="A1A2",C77="A2A1"),1,0)</f>
        <v>1</v>
      </c>
      <c r="E77" t="str">
        <f t="shared" ref="E77:E111" ca="1" si="9">IF(RAND()&lt;$B$6,"B1","B2")&amp;IF(RAND()&lt;$B$7,"B2","B1")</f>
        <v>B1B1</v>
      </c>
      <c r="F77">
        <f t="shared" ref="F77:F111" ca="1" si="10">IF(OR(E77="B1B2",E77="B2B1"),1,0)</f>
        <v>0</v>
      </c>
      <c r="G77">
        <f t="shared" ref="G77:G111" ca="1" si="11">(D77+F77)/$E$4</f>
        <v>0.5</v>
      </c>
    </row>
    <row r="78" spans="1:7" x14ac:dyDescent="0.35">
      <c r="A78">
        <v>67</v>
      </c>
      <c r="B78">
        <f t="shared" si="6"/>
        <v>0</v>
      </c>
      <c r="C78" t="str">
        <f t="shared" ca="1" si="7"/>
        <v>A2A2</v>
      </c>
      <c r="D78">
        <f t="shared" ca="1" si="8"/>
        <v>0</v>
      </c>
      <c r="E78" t="str">
        <f t="shared" ca="1" si="9"/>
        <v>B2B2</v>
      </c>
      <c r="F78">
        <f t="shared" ca="1" si="10"/>
        <v>0</v>
      </c>
      <c r="G78">
        <f t="shared" ca="1" si="11"/>
        <v>0</v>
      </c>
    </row>
    <row r="79" spans="1:7" x14ac:dyDescent="0.35">
      <c r="A79">
        <v>68</v>
      </c>
      <c r="B79">
        <f t="shared" si="6"/>
        <v>0</v>
      </c>
      <c r="C79" t="str">
        <f t="shared" ca="1" si="7"/>
        <v>A2A1</v>
      </c>
      <c r="D79">
        <f t="shared" ca="1" si="8"/>
        <v>1</v>
      </c>
      <c r="E79" t="str">
        <f t="shared" ca="1" si="9"/>
        <v>B1B2</v>
      </c>
      <c r="F79">
        <f t="shared" ca="1" si="10"/>
        <v>1</v>
      </c>
      <c r="G79">
        <f t="shared" ca="1" si="11"/>
        <v>1</v>
      </c>
    </row>
    <row r="80" spans="1:7" x14ac:dyDescent="0.35">
      <c r="A80">
        <v>69</v>
      </c>
      <c r="B80">
        <f t="shared" si="6"/>
        <v>0</v>
      </c>
      <c r="C80" t="str">
        <f t="shared" ca="1" si="7"/>
        <v>A2A2</v>
      </c>
      <c r="D80">
        <f t="shared" ca="1" si="8"/>
        <v>0</v>
      </c>
      <c r="E80" t="str">
        <f t="shared" ca="1" si="9"/>
        <v>B1B2</v>
      </c>
      <c r="F80">
        <f t="shared" ca="1" si="10"/>
        <v>1</v>
      </c>
      <c r="G80">
        <f t="shared" ca="1" si="11"/>
        <v>0.5</v>
      </c>
    </row>
    <row r="81" spans="1:7" x14ac:dyDescent="0.35">
      <c r="A81">
        <v>70</v>
      </c>
      <c r="B81">
        <f t="shared" si="6"/>
        <v>0</v>
      </c>
      <c r="C81" t="str">
        <f t="shared" ca="1" si="7"/>
        <v>A1A1</v>
      </c>
      <c r="D81">
        <f t="shared" ca="1" si="8"/>
        <v>0</v>
      </c>
      <c r="E81" t="str">
        <f t="shared" ca="1" si="9"/>
        <v>B2B1</v>
      </c>
      <c r="F81">
        <f t="shared" ca="1" si="10"/>
        <v>1</v>
      </c>
      <c r="G81">
        <f t="shared" ca="1" si="11"/>
        <v>0.5</v>
      </c>
    </row>
    <row r="82" spans="1:7" x14ac:dyDescent="0.35">
      <c r="A82">
        <v>71</v>
      </c>
      <c r="B82">
        <f t="shared" si="6"/>
        <v>0</v>
      </c>
      <c r="C82" t="str">
        <f t="shared" ca="1" si="7"/>
        <v>A2A2</v>
      </c>
      <c r="D82">
        <f t="shared" ca="1" si="8"/>
        <v>0</v>
      </c>
      <c r="E82" t="str">
        <f t="shared" ca="1" si="9"/>
        <v>B1B2</v>
      </c>
      <c r="F82">
        <f t="shared" ca="1" si="10"/>
        <v>1</v>
      </c>
      <c r="G82">
        <f t="shared" ca="1" si="11"/>
        <v>0.5</v>
      </c>
    </row>
    <row r="83" spans="1:7" x14ac:dyDescent="0.35">
      <c r="A83">
        <v>72</v>
      </c>
      <c r="B83">
        <f t="shared" si="6"/>
        <v>0</v>
      </c>
      <c r="C83" t="str">
        <f t="shared" ca="1" si="7"/>
        <v>A1A2</v>
      </c>
      <c r="D83">
        <f t="shared" ca="1" si="8"/>
        <v>1</v>
      </c>
      <c r="E83" t="str">
        <f t="shared" ca="1" si="9"/>
        <v>B2B1</v>
      </c>
      <c r="F83">
        <f t="shared" ca="1" si="10"/>
        <v>1</v>
      </c>
      <c r="G83">
        <f t="shared" ca="1" si="11"/>
        <v>1</v>
      </c>
    </row>
    <row r="84" spans="1:7" x14ac:dyDescent="0.35">
      <c r="A84">
        <v>73</v>
      </c>
      <c r="B84">
        <f t="shared" si="6"/>
        <v>0</v>
      </c>
      <c r="C84" t="str">
        <f t="shared" ca="1" si="7"/>
        <v>A1A1</v>
      </c>
      <c r="D84">
        <f t="shared" ca="1" si="8"/>
        <v>0</v>
      </c>
      <c r="E84" t="str">
        <f t="shared" ca="1" si="9"/>
        <v>B2B1</v>
      </c>
      <c r="F84">
        <f t="shared" ca="1" si="10"/>
        <v>1</v>
      </c>
      <c r="G84">
        <f t="shared" ca="1" si="11"/>
        <v>0.5</v>
      </c>
    </row>
    <row r="85" spans="1:7" x14ac:dyDescent="0.35">
      <c r="A85">
        <v>74</v>
      </c>
      <c r="B85">
        <f t="shared" si="6"/>
        <v>0</v>
      </c>
      <c r="C85" t="str">
        <f t="shared" ca="1" si="7"/>
        <v>A2A2</v>
      </c>
      <c r="D85">
        <f t="shared" ca="1" si="8"/>
        <v>0</v>
      </c>
      <c r="E85" t="str">
        <f t="shared" ca="1" si="9"/>
        <v>B1B2</v>
      </c>
      <c r="F85">
        <f t="shared" ca="1" si="10"/>
        <v>1</v>
      </c>
      <c r="G85">
        <f t="shared" ca="1" si="11"/>
        <v>0.5</v>
      </c>
    </row>
    <row r="86" spans="1:7" x14ac:dyDescent="0.35">
      <c r="A86">
        <v>75</v>
      </c>
      <c r="B86">
        <f t="shared" si="6"/>
        <v>0</v>
      </c>
      <c r="C86" t="str">
        <f t="shared" ca="1" si="7"/>
        <v>A2A2</v>
      </c>
      <c r="D86">
        <f t="shared" ca="1" si="8"/>
        <v>0</v>
      </c>
      <c r="E86" t="str">
        <f t="shared" ca="1" si="9"/>
        <v>B2B1</v>
      </c>
      <c r="F86">
        <f t="shared" ca="1" si="10"/>
        <v>1</v>
      </c>
      <c r="G86">
        <f t="shared" ca="1" si="11"/>
        <v>0.5</v>
      </c>
    </row>
    <row r="87" spans="1:7" x14ac:dyDescent="0.35">
      <c r="A87">
        <v>76</v>
      </c>
      <c r="B87">
        <f t="shared" si="6"/>
        <v>0</v>
      </c>
      <c r="C87" t="str">
        <f t="shared" ca="1" si="7"/>
        <v>A1A2</v>
      </c>
      <c r="D87">
        <f t="shared" ca="1" si="8"/>
        <v>1</v>
      </c>
      <c r="E87" t="str">
        <f t="shared" ca="1" si="9"/>
        <v>B1B2</v>
      </c>
      <c r="F87">
        <f t="shared" ca="1" si="10"/>
        <v>1</v>
      </c>
      <c r="G87">
        <f t="shared" ca="1" si="11"/>
        <v>1</v>
      </c>
    </row>
    <row r="88" spans="1:7" x14ac:dyDescent="0.35">
      <c r="A88">
        <v>77</v>
      </c>
      <c r="B88">
        <f t="shared" si="6"/>
        <v>0</v>
      </c>
      <c r="C88" t="str">
        <f t="shared" ca="1" si="7"/>
        <v>A2A1</v>
      </c>
      <c r="D88">
        <f t="shared" ca="1" si="8"/>
        <v>1</v>
      </c>
      <c r="E88" t="str">
        <f t="shared" ca="1" si="9"/>
        <v>B2B2</v>
      </c>
      <c r="F88">
        <f t="shared" ca="1" si="10"/>
        <v>0</v>
      </c>
      <c r="G88">
        <f t="shared" ca="1" si="11"/>
        <v>0.5</v>
      </c>
    </row>
    <row r="89" spans="1:7" x14ac:dyDescent="0.35">
      <c r="A89">
        <v>78</v>
      </c>
      <c r="B89">
        <f t="shared" si="6"/>
        <v>0</v>
      </c>
      <c r="C89" t="str">
        <f t="shared" ca="1" si="7"/>
        <v>A2A1</v>
      </c>
      <c r="D89">
        <f t="shared" ca="1" si="8"/>
        <v>1</v>
      </c>
      <c r="E89" t="str">
        <f t="shared" ca="1" si="9"/>
        <v>B2B2</v>
      </c>
      <c r="F89">
        <f t="shared" ca="1" si="10"/>
        <v>0</v>
      </c>
      <c r="G89">
        <f t="shared" ca="1" si="11"/>
        <v>0.5</v>
      </c>
    </row>
    <row r="90" spans="1:7" x14ac:dyDescent="0.35">
      <c r="A90">
        <v>79</v>
      </c>
      <c r="B90">
        <f t="shared" si="6"/>
        <v>0</v>
      </c>
      <c r="C90" t="str">
        <f t="shared" ca="1" si="7"/>
        <v>A1A2</v>
      </c>
      <c r="D90">
        <f t="shared" ca="1" si="8"/>
        <v>1</v>
      </c>
      <c r="E90" t="str">
        <f t="shared" ca="1" si="9"/>
        <v>B1B1</v>
      </c>
      <c r="F90">
        <f t="shared" ca="1" si="10"/>
        <v>0</v>
      </c>
      <c r="G90">
        <f t="shared" ca="1" si="11"/>
        <v>0.5</v>
      </c>
    </row>
    <row r="91" spans="1:7" x14ac:dyDescent="0.35">
      <c r="A91">
        <v>80</v>
      </c>
      <c r="B91">
        <f t="shared" si="6"/>
        <v>0</v>
      </c>
      <c r="C91" t="str">
        <f t="shared" ca="1" si="7"/>
        <v>A2A2</v>
      </c>
      <c r="D91">
        <f t="shared" ca="1" si="8"/>
        <v>0</v>
      </c>
      <c r="E91" t="str">
        <f t="shared" ca="1" si="9"/>
        <v>B2B2</v>
      </c>
      <c r="F91">
        <f t="shared" ca="1" si="10"/>
        <v>0</v>
      </c>
      <c r="G91">
        <f t="shared" ca="1" si="11"/>
        <v>0</v>
      </c>
    </row>
    <row r="92" spans="1:7" x14ac:dyDescent="0.35">
      <c r="A92">
        <v>81</v>
      </c>
      <c r="B92">
        <f t="shared" si="6"/>
        <v>0</v>
      </c>
      <c r="C92" t="str">
        <f t="shared" ca="1" si="7"/>
        <v>A1A2</v>
      </c>
      <c r="D92">
        <f t="shared" ca="1" si="8"/>
        <v>1</v>
      </c>
      <c r="E92" t="str">
        <f t="shared" ca="1" si="9"/>
        <v>B2B1</v>
      </c>
      <c r="F92">
        <f t="shared" ca="1" si="10"/>
        <v>1</v>
      </c>
      <c r="G92">
        <f t="shared" ca="1" si="11"/>
        <v>1</v>
      </c>
    </row>
    <row r="93" spans="1:7" x14ac:dyDescent="0.35">
      <c r="A93">
        <v>82</v>
      </c>
      <c r="B93">
        <f t="shared" si="6"/>
        <v>0</v>
      </c>
      <c r="C93" t="str">
        <f t="shared" ca="1" si="7"/>
        <v>A1A1</v>
      </c>
      <c r="D93">
        <f t="shared" ca="1" si="8"/>
        <v>0</v>
      </c>
      <c r="E93" t="str">
        <f t="shared" ca="1" si="9"/>
        <v>B1B1</v>
      </c>
      <c r="F93">
        <f t="shared" ca="1" si="10"/>
        <v>0</v>
      </c>
      <c r="G93">
        <f t="shared" ca="1" si="11"/>
        <v>0</v>
      </c>
    </row>
    <row r="94" spans="1:7" x14ac:dyDescent="0.35">
      <c r="A94">
        <v>83</v>
      </c>
      <c r="B94">
        <f t="shared" si="6"/>
        <v>0</v>
      </c>
      <c r="C94" t="str">
        <f t="shared" ca="1" si="7"/>
        <v>A2A2</v>
      </c>
      <c r="D94">
        <f t="shared" ca="1" si="8"/>
        <v>0</v>
      </c>
      <c r="E94" t="str">
        <f t="shared" ca="1" si="9"/>
        <v>B1B2</v>
      </c>
      <c r="F94">
        <f t="shared" ca="1" si="10"/>
        <v>1</v>
      </c>
      <c r="G94">
        <f t="shared" ca="1" si="11"/>
        <v>0.5</v>
      </c>
    </row>
    <row r="95" spans="1:7" x14ac:dyDescent="0.35">
      <c r="A95">
        <v>84</v>
      </c>
      <c r="B95">
        <f t="shared" si="6"/>
        <v>0</v>
      </c>
      <c r="C95" t="str">
        <f t="shared" ca="1" si="7"/>
        <v>A1A1</v>
      </c>
      <c r="D95">
        <f t="shared" ca="1" si="8"/>
        <v>0</v>
      </c>
      <c r="E95" t="str">
        <f t="shared" ca="1" si="9"/>
        <v>B2B2</v>
      </c>
      <c r="F95">
        <f t="shared" ca="1" si="10"/>
        <v>0</v>
      </c>
      <c r="G95">
        <f t="shared" ca="1" si="11"/>
        <v>0</v>
      </c>
    </row>
    <row r="96" spans="1:7" x14ac:dyDescent="0.35">
      <c r="A96">
        <v>85</v>
      </c>
      <c r="B96">
        <f t="shared" si="6"/>
        <v>0</v>
      </c>
      <c r="C96" t="str">
        <f t="shared" ca="1" si="7"/>
        <v>A1A1</v>
      </c>
      <c r="D96">
        <f t="shared" ca="1" si="8"/>
        <v>0</v>
      </c>
      <c r="E96" t="str">
        <f t="shared" ca="1" si="9"/>
        <v>B2B2</v>
      </c>
      <c r="F96">
        <f t="shared" ca="1" si="10"/>
        <v>0</v>
      </c>
      <c r="G96">
        <f t="shared" ca="1" si="11"/>
        <v>0</v>
      </c>
    </row>
    <row r="97" spans="1:7" x14ac:dyDescent="0.35">
      <c r="A97">
        <v>86</v>
      </c>
      <c r="B97">
        <f t="shared" si="6"/>
        <v>0</v>
      </c>
      <c r="C97" t="str">
        <f t="shared" ca="1" si="7"/>
        <v>A2A1</v>
      </c>
      <c r="D97">
        <f t="shared" ca="1" si="8"/>
        <v>1</v>
      </c>
      <c r="E97" t="str">
        <f t="shared" ca="1" si="9"/>
        <v>B2B1</v>
      </c>
      <c r="F97">
        <f t="shared" ca="1" si="10"/>
        <v>1</v>
      </c>
      <c r="G97">
        <f t="shared" ca="1" si="11"/>
        <v>1</v>
      </c>
    </row>
    <row r="98" spans="1:7" x14ac:dyDescent="0.35">
      <c r="A98">
        <v>87</v>
      </c>
      <c r="B98">
        <f t="shared" si="6"/>
        <v>0</v>
      </c>
      <c r="C98" t="str">
        <f t="shared" ca="1" si="7"/>
        <v>A2A2</v>
      </c>
      <c r="D98">
        <f t="shared" ca="1" si="8"/>
        <v>0</v>
      </c>
      <c r="E98" t="str">
        <f t="shared" ca="1" si="9"/>
        <v>B1B2</v>
      </c>
      <c r="F98">
        <f t="shared" ca="1" si="10"/>
        <v>1</v>
      </c>
      <c r="G98">
        <f t="shared" ca="1" si="11"/>
        <v>0.5</v>
      </c>
    </row>
    <row r="99" spans="1:7" x14ac:dyDescent="0.35">
      <c r="A99">
        <v>88</v>
      </c>
      <c r="B99">
        <f t="shared" si="6"/>
        <v>0</v>
      </c>
      <c r="C99" t="str">
        <f t="shared" ca="1" si="7"/>
        <v>A2A2</v>
      </c>
      <c r="D99">
        <f t="shared" ca="1" si="8"/>
        <v>0</v>
      </c>
      <c r="E99" t="str">
        <f t="shared" ca="1" si="9"/>
        <v>B1B2</v>
      </c>
      <c r="F99">
        <f t="shared" ca="1" si="10"/>
        <v>1</v>
      </c>
      <c r="G99">
        <f t="shared" ca="1" si="11"/>
        <v>0.5</v>
      </c>
    </row>
    <row r="100" spans="1:7" x14ac:dyDescent="0.35">
      <c r="A100">
        <v>89</v>
      </c>
      <c r="B100">
        <f t="shared" si="6"/>
        <v>0</v>
      </c>
      <c r="C100" t="str">
        <f t="shared" ca="1" si="7"/>
        <v>A2A2</v>
      </c>
      <c r="D100">
        <f t="shared" ca="1" si="8"/>
        <v>0</v>
      </c>
      <c r="E100" t="str">
        <f t="shared" ca="1" si="9"/>
        <v>B2B1</v>
      </c>
      <c r="F100">
        <f t="shared" ca="1" si="10"/>
        <v>1</v>
      </c>
      <c r="G100">
        <f t="shared" ca="1" si="11"/>
        <v>0.5</v>
      </c>
    </row>
    <row r="101" spans="1:7" x14ac:dyDescent="0.35">
      <c r="A101">
        <v>90</v>
      </c>
      <c r="B101">
        <f t="shared" si="6"/>
        <v>0</v>
      </c>
      <c r="C101" t="str">
        <f t="shared" ca="1" si="7"/>
        <v>A1A1</v>
      </c>
      <c r="D101">
        <f t="shared" ca="1" si="8"/>
        <v>0</v>
      </c>
      <c r="E101" t="str">
        <f t="shared" ca="1" si="9"/>
        <v>B2B2</v>
      </c>
      <c r="F101">
        <f t="shared" ca="1" si="10"/>
        <v>0</v>
      </c>
      <c r="G101">
        <f t="shared" ca="1" si="11"/>
        <v>0</v>
      </c>
    </row>
    <row r="102" spans="1:7" x14ac:dyDescent="0.35">
      <c r="A102">
        <v>91</v>
      </c>
      <c r="B102">
        <f t="shared" si="6"/>
        <v>0</v>
      </c>
      <c r="C102" t="str">
        <f t="shared" ca="1" si="7"/>
        <v>A1A2</v>
      </c>
      <c r="D102">
        <f t="shared" ca="1" si="8"/>
        <v>1</v>
      </c>
      <c r="E102" t="str">
        <f t="shared" ca="1" si="9"/>
        <v>B2B2</v>
      </c>
      <c r="F102">
        <f t="shared" ca="1" si="10"/>
        <v>0</v>
      </c>
      <c r="G102">
        <f t="shared" ca="1" si="11"/>
        <v>0.5</v>
      </c>
    </row>
    <row r="103" spans="1:7" x14ac:dyDescent="0.35">
      <c r="A103">
        <v>92</v>
      </c>
      <c r="B103">
        <f t="shared" si="6"/>
        <v>0</v>
      </c>
      <c r="C103" t="str">
        <f t="shared" ca="1" si="7"/>
        <v>A2A2</v>
      </c>
      <c r="D103">
        <f t="shared" ca="1" si="8"/>
        <v>0</v>
      </c>
      <c r="E103" t="str">
        <f t="shared" ca="1" si="9"/>
        <v>B2B2</v>
      </c>
      <c r="F103">
        <f t="shared" ca="1" si="10"/>
        <v>0</v>
      </c>
      <c r="G103">
        <f t="shared" ca="1" si="11"/>
        <v>0</v>
      </c>
    </row>
    <row r="104" spans="1:7" x14ac:dyDescent="0.35">
      <c r="A104">
        <v>93</v>
      </c>
      <c r="B104">
        <f t="shared" si="6"/>
        <v>0</v>
      </c>
      <c r="C104" t="str">
        <f t="shared" ca="1" si="7"/>
        <v>A1A2</v>
      </c>
      <c r="D104">
        <f t="shared" ca="1" si="8"/>
        <v>1</v>
      </c>
      <c r="E104" t="str">
        <f t="shared" ca="1" si="9"/>
        <v>B2B1</v>
      </c>
      <c r="F104">
        <f t="shared" ca="1" si="10"/>
        <v>1</v>
      </c>
      <c r="G104">
        <f t="shared" ca="1" si="11"/>
        <v>1</v>
      </c>
    </row>
    <row r="105" spans="1:7" x14ac:dyDescent="0.35">
      <c r="A105">
        <v>94</v>
      </c>
      <c r="B105">
        <f t="shared" si="6"/>
        <v>0</v>
      </c>
      <c r="C105" t="str">
        <f t="shared" ca="1" si="7"/>
        <v>A2A1</v>
      </c>
      <c r="D105">
        <f t="shared" ca="1" si="8"/>
        <v>1</v>
      </c>
      <c r="E105" t="str">
        <f t="shared" ca="1" si="9"/>
        <v>B2B2</v>
      </c>
      <c r="F105">
        <f t="shared" ca="1" si="10"/>
        <v>0</v>
      </c>
      <c r="G105">
        <f t="shared" ca="1" si="11"/>
        <v>0.5</v>
      </c>
    </row>
    <row r="106" spans="1:7" x14ac:dyDescent="0.35">
      <c r="A106">
        <v>95</v>
      </c>
      <c r="B106">
        <f t="shared" si="6"/>
        <v>0</v>
      </c>
      <c r="C106" t="str">
        <f t="shared" ca="1" si="7"/>
        <v>A1A1</v>
      </c>
      <c r="D106">
        <f t="shared" ca="1" si="8"/>
        <v>0</v>
      </c>
      <c r="E106" t="str">
        <f t="shared" ca="1" si="9"/>
        <v>B2B2</v>
      </c>
      <c r="F106">
        <f t="shared" ca="1" si="10"/>
        <v>0</v>
      </c>
      <c r="G106">
        <f t="shared" ca="1" si="11"/>
        <v>0</v>
      </c>
    </row>
    <row r="107" spans="1:7" x14ac:dyDescent="0.35">
      <c r="A107">
        <v>96</v>
      </c>
      <c r="B107">
        <f t="shared" si="6"/>
        <v>0</v>
      </c>
      <c r="C107" t="str">
        <f t="shared" ca="1" si="7"/>
        <v>A2A2</v>
      </c>
      <c r="D107">
        <f t="shared" ca="1" si="8"/>
        <v>0</v>
      </c>
      <c r="E107" t="str">
        <f t="shared" ca="1" si="9"/>
        <v>B2B2</v>
      </c>
      <c r="F107">
        <f t="shared" ca="1" si="10"/>
        <v>0</v>
      </c>
      <c r="G107">
        <f t="shared" ca="1" si="11"/>
        <v>0</v>
      </c>
    </row>
    <row r="108" spans="1:7" x14ac:dyDescent="0.35">
      <c r="A108">
        <v>97</v>
      </c>
      <c r="B108">
        <f t="shared" si="6"/>
        <v>0</v>
      </c>
      <c r="C108" t="str">
        <f t="shared" ca="1" si="7"/>
        <v>A2A2</v>
      </c>
      <c r="D108">
        <f t="shared" ca="1" si="8"/>
        <v>0</v>
      </c>
      <c r="E108" t="str">
        <f t="shared" ca="1" si="9"/>
        <v>B2B1</v>
      </c>
      <c r="F108">
        <f t="shared" ca="1" si="10"/>
        <v>1</v>
      </c>
      <c r="G108">
        <f t="shared" ca="1" si="11"/>
        <v>0.5</v>
      </c>
    </row>
    <row r="109" spans="1:7" x14ac:dyDescent="0.35">
      <c r="A109">
        <v>98</v>
      </c>
      <c r="B109">
        <f t="shared" si="6"/>
        <v>0</v>
      </c>
      <c r="C109" t="str">
        <f t="shared" ca="1" si="7"/>
        <v>A2A2</v>
      </c>
      <c r="D109">
        <f t="shared" ca="1" si="8"/>
        <v>0</v>
      </c>
      <c r="E109" t="str">
        <f t="shared" ca="1" si="9"/>
        <v>B2B1</v>
      </c>
      <c r="F109">
        <f t="shared" ca="1" si="10"/>
        <v>1</v>
      </c>
      <c r="G109">
        <f t="shared" ca="1" si="11"/>
        <v>0.5</v>
      </c>
    </row>
    <row r="110" spans="1:7" x14ac:dyDescent="0.35">
      <c r="A110">
        <v>99</v>
      </c>
      <c r="B110">
        <f t="shared" si="6"/>
        <v>0</v>
      </c>
      <c r="C110" t="str">
        <f t="shared" ca="1" si="7"/>
        <v>A2A2</v>
      </c>
      <c r="D110">
        <f t="shared" ca="1" si="8"/>
        <v>0</v>
      </c>
      <c r="E110" t="str">
        <f t="shared" ca="1" si="9"/>
        <v>B1B1</v>
      </c>
      <c r="F110">
        <f t="shared" ca="1" si="10"/>
        <v>0</v>
      </c>
      <c r="G110">
        <f t="shared" ca="1" si="11"/>
        <v>0</v>
      </c>
    </row>
    <row r="111" spans="1:7" x14ac:dyDescent="0.35">
      <c r="A111">
        <v>100</v>
      </c>
      <c r="B111">
        <f t="shared" si="6"/>
        <v>0</v>
      </c>
      <c r="C111" t="str">
        <f t="shared" ca="1" si="7"/>
        <v>A2A2</v>
      </c>
      <c r="D111">
        <f t="shared" ca="1" si="8"/>
        <v>0</v>
      </c>
      <c r="E111" t="str">
        <f t="shared" ca="1" si="9"/>
        <v>B2B1</v>
      </c>
      <c r="F111">
        <f t="shared" ca="1" si="10"/>
        <v>1</v>
      </c>
      <c r="G111">
        <f t="shared" ca="1" si="11"/>
        <v>0.5</v>
      </c>
    </row>
  </sheetData>
  <conditionalFormatting sqref="B12:B1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ignoredErrors>
    <ignoredError sqref="B5 E12:E111" formula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3AE9AD4C-6788-4B3D-9E0A-D04278101664}"/>
</file>

<file path=customXml/itemProps2.xml><?xml version="1.0" encoding="utf-8"?>
<ds:datastoreItem xmlns:ds="http://schemas.openxmlformats.org/officeDocument/2006/customXml" ds:itemID="{E095C2B2-A31A-46B5-881C-D83A09FDE9DD}"/>
</file>

<file path=customXml/itemProps3.xml><?xml version="1.0" encoding="utf-8"?>
<ds:datastoreItem xmlns:ds="http://schemas.openxmlformats.org/officeDocument/2006/customXml" ds:itemID="{7EAB7D37-383E-4266-BC05-4CEDC03B2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Ecosystem</vt:lpstr>
      <vt:lpstr>Species</vt:lpstr>
      <vt:lpstr>Genetic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2023-05-10T14:47:39Z</dcterms:created>
  <dcterms:modified xsi:type="dcterms:W3CDTF">2023-05-12T16:59:41Z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