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ervation_Biology_v2/Chapter 15/3_Questions/"/>
    </mc:Choice>
  </mc:AlternateContent>
  <xr:revisionPtr revIDLastSave="104" documentId="8_{A781F010-BB20-4C36-B754-21DF43B572CF}" xr6:coauthVersionLast="47" xr6:coauthVersionMax="47" xr10:uidLastSave="{B2D45E10-956F-4601-A19C-E6E05CF1CC89}"/>
  <bookViews>
    <workbookView xWindow="-1095" yWindow="-16320" windowWidth="29040" windowHeight="15840" xr2:uid="{00000000-000D-0000-FFFF-FFFF00000000}"/>
  </bookViews>
  <sheets>
    <sheet name="AWD site protection" sheetId="2" r:id="rId1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'AWD site protection'!$L$5:$L$14</definedName>
    <definedName name="solver_lhs2" localSheetId="0" hidden="1">'AWD site protection'!$L$5:$L$14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5</definedName>
    <definedName name="solver_rhs1" localSheetId="0" hidden="1">"binary"</definedName>
    <definedName name="solver_rhs2" localSheetId="0" hidden="1">"binary"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B19" i="2"/>
  <c r="B18" i="2"/>
  <c r="K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K4" authorId="0" shapeId="0" xr:uid="{DBFD30A5-93C7-495D-A653-C7147C11619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Cost in $USD.</t>
        </r>
      </text>
    </comment>
    <comment ref="E16" authorId="0" shapeId="0" xr:uid="{9846319D-83CE-4405-AD29-6A49DF73688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Effective population size.</t>
        </r>
      </text>
    </comment>
    <comment ref="F16" authorId="0" shapeId="0" xr:uid="{5E9660C2-45ED-418E-9BEB-8545E6AF0BD2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Observed heterozygosity.</t>
        </r>
      </text>
    </comment>
    <comment ref="G16" authorId="0" shapeId="0" xr:uid="{0C34DF99-0388-4684-89CE-556813F3512D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Inbreeding coefficient.</t>
        </r>
      </text>
    </comment>
  </commentList>
</comments>
</file>

<file path=xl/sharedStrings.xml><?xml version="1.0" encoding="utf-8"?>
<sst xmlns="http://schemas.openxmlformats.org/spreadsheetml/2006/main" count="95" uniqueCount="51">
  <si>
    <t>Site A</t>
  </si>
  <si>
    <t>Site B</t>
  </si>
  <si>
    <t>Site C</t>
  </si>
  <si>
    <t>Site D</t>
  </si>
  <si>
    <t>Site E</t>
  </si>
  <si>
    <t>Site F</t>
  </si>
  <si>
    <t>Site G</t>
  </si>
  <si>
    <t>Site H</t>
  </si>
  <si>
    <t>Site I</t>
  </si>
  <si>
    <t>Site J</t>
  </si>
  <si>
    <t>Area</t>
  </si>
  <si>
    <t>Isolation</t>
  </si>
  <si>
    <t>GOAL</t>
  </si>
  <si>
    <t>MEASUREMENT</t>
  </si>
  <si>
    <t>OBJECTIVES</t>
  </si>
  <si>
    <t>ALTERNATIVES</t>
  </si>
  <si>
    <t>Pop. Size (demographic)</t>
  </si>
  <si>
    <t>Pop. Size (genetic)</t>
  </si>
  <si>
    <t>Abundance</t>
  </si>
  <si>
    <t>Inbreeding</t>
  </si>
  <si>
    <t>F</t>
  </si>
  <si>
    <t>Drift</t>
  </si>
  <si>
    <t>Probability of allele fixation</t>
  </si>
  <si>
    <t>Relatedness</t>
  </si>
  <si>
    <t>Mean kinship</t>
  </si>
  <si>
    <t>Cost</t>
  </si>
  <si>
    <r>
      <t>KM</t>
    </r>
    <r>
      <rPr>
        <vertAlign val="superscript"/>
        <sz val="11"/>
        <color theme="1"/>
        <rFont val="Calibri"/>
        <family val="2"/>
        <scheme val="minor"/>
      </rPr>
      <t>2</t>
    </r>
  </si>
  <si>
    <t>Distance to nearest population</t>
  </si>
  <si>
    <t>Maximize</t>
  </si>
  <si>
    <t>Heterozygosity</t>
  </si>
  <si>
    <t>Minimize</t>
  </si>
  <si>
    <r>
      <t>N</t>
    </r>
    <r>
      <rPr>
        <i/>
        <vertAlign val="subscript"/>
        <sz val="11"/>
        <color theme="1"/>
        <rFont val="Calibri"/>
        <family val="2"/>
        <scheme val="minor"/>
      </rPr>
      <t>e</t>
    </r>
  </si>
  <si>
    <r>
      <t>H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</si>
  <si>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Score</t>
  </si>
  <si>
    <t>NORMALIZED OBJECTIVES</t>
  </si>
  <si>
    <t>MIN</t>
  </si>
  <si>
    <t>MAX</t>
  </si>
  <si>
    <t>WEIGHT</t>
  </si>
  <si>
    <t>Budget</t>
  </si>
  <si>
    <t>COST TO PURCHASE</t>
  </si>
  <si>
    <t>DECISION SCORE</t>
  </si>
  <si>
    <t>CHOICE</t>
  </si>
  <si>
    <t>OPTIMIZATION</t>
  </si>
  <si>
    <t>Max reserves</t>
  </si>
  <si>
    <t>Total reserves</t>
  </si>
  <si>
    <t>%</t>
  </si>
  <si>
    <r>
      <t xml:space="preserve">If the goal is to </t>
    </r>
    <r>
      <rPr>
        <b/>
        <u/>
        <sz val="11"/>
        <color theme="1"/>
        <rFont val="Calibri"/>
        <family val="2"/>
        <scheme val="minor"/>
      </rPr>
      <t>maximize</t>
    </r>
    <r>
      <rPr>
        <b/>
        <sz val="11"/>
        <color theme="1"/>
        <rFont val="Calibri"/>
        <family val="2"/>
        <scheme val="minor"/>
      </rPr>
      <t xml:space="preserve">, then: </t>
    </r>
  </si>
  <si>
    <t>(S-min)/(max-min)*100</t>
  </si>
  <si>
    <r>
      <t xml:space="preserve">If the goal is to </t>
    </r>
    <r>
      <rPr>
        <b/>
        <u/>
        <sz val="11"/>
        <color theme="1"/>
        <rFont val="Calibri"/>
        <family val="2"/>
        <scheme val="minor"/>
      </rPr>
      <t>minimize</t>
    </r>
    <r>
      <rPr>
        <b/>
        <sz val="11"/>
        <color theme="1"/>
        <rFont val="Calibri"/>
        <family val="2"/>
        <scheme val="minor"/>
      </rPr>
      <t xml:space="preserve">, then: </t>
    </r>
  </si>
  <si>
    <t>(S-max)/(min-max)*100</t>
  </si>
  <si>
    <t>Protected area network for African wild 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</si>
</sst>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1" fillId="0" borderId="12" xfId="0" applyFont="1" applyBorder="1"/>
    <xf numFmtId="0" fontId="0" fillId="0" borderId="10" xfId="0" applyBorder="1"/>
    <xf numFmtId="0" fontId="0" fillId="0" borderId="12" xfId="0" applyBorder="1"/>
    <xf numFmtId="0" fontId="1" fillId="0" borderId="1" xfId="0" applyFont="1" applyBorder="1"/>
    <xf numFmtId="0" fontId="0" fillId="0" borderId="13" xfId="0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2" fontId="0" fillId="0" borderId="3" xfId="0" applyNumberFormat="1" applyBorder="1"/>
    <xf numFmtId="0" fontId="4" fillId="0" borderId="10" xfId="0" applyFont="1" applyBorder="1" applyAlignment="1">
      <alignment horizontal="left"/>
    </xf>
    <xf numFmtId="2" fontId="0" fillId="0" borderId="0" xfId="0" applyNumberFormat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6" fillId="2" borderId="1" xfId="0" applyFont="1" applyFill="1" applyBorder="1" applyAlignment="1">
      <alignment horizontal="left"/>
    </xf>
    <xf numFmtId="0" fontId="6" fillId="2" borderId="10" xfId="0" applyFont="1" applyFill="1" applyBorder="1"/>
    <xf numFmtId="0" fontId="6" fillId="2" borderId="1" xfId="0" applyFont="1" applyFill="1" applyBorder="1"/>
    <xf numFmtId="0" fontId="1" fillId="0" borderId="0" xfId="0" applyFont="1"/>
    <xf numFmtId="0" fontId="9" fillId="0" borderId="0" xfId="0" applyFont="1"/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'AWD site protection'!$A$23:$A$32</c:f>
              <c:strCache>
                <c:ptCount val="10"/>
                <c:pt idx="0">
                  <c:v>Site A</c:v>
                </c:pt>
                <c:pt idx="1">
                  <c:v>Site B</c:v>
                </c:pt>
                <c:pt idx="2">
                  <c:v>Site C</c:v>
                </c:pt>
                <c:pt idx="3">
                  <c:v>Site D</c:v>
                </c:pt>
                <c:pt idx="4">
                  <c:v>Site E</c:v>
                </c:pt>
                <c:pt idx="5">
                  <c:v>Site F</c:v>
                </c:pt>
                <c:pt idx="6">
                  <c:v>Site G</c:v>
                </c:pt>
                <c:pt idx="7">
                  <c:v>Site H</c:v>
                </c:pt>
                <c:pt idx="8">
                  <c:v>Site I</c:v>
                </c:pt>
                <c:pt idx="9">
                  <c:v>Site J</c:v>
                </c:pt>
              </c:strCache>
            </c:strRef>
          </c:cat>
          <c:val>
            <c:numRef>
              <c:f>'AWD site protection'!$L$23:$L$32</c:f>
              <c:numCache>
                <c:formatCode>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AF0-44BD-8A67-C250B5A5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384000"/>
        <c:axId val="584384328"/>
      </c:barChart>
      <c:catAx>
        <c:axId val="58438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Alternatives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84384328"/>
        <c:crosses val="autoZero"/>
        <c:auto val="1"/>
        <c:lblAlgn val="ctr"/>
        <c:lblOffset val="100"/>
        <c:noMultiLvlLbl val="0"/>
      </c:catAx>
      <c:valAx>
        <c:axId val="5843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Decision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843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148168</xdr:colOff>
      <xdr:row>35</xdr:row>
      <xdr:rowOff>99483</xdr:rowOff>
    </xdr:from>
    <xdr:to>
      <xdr:col>8</xdr:col>
      <xdr:colOff>42335</xdr:colOff>
      <xdr:row>49</xdr:row>
      <xdr:rowOff>175683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Normal="100" workbookViewId="0"/>
  </sheetViews>
  <sheetFormatPr defaultRowHeight="14.5" x14ac:dyDescent="0.35"/>
  <cols>
    <col min="1" max="1" width="16.1796875" customWidth="1"/>
    <col min="2" max="9" width="13.26953125" customWidth="1"/>
    <col min="10" max="10" width="2.81640625" customWidth="1"/>
    <col min="11" max="11" width="18.54296875" bestFit="1" customWidth="1"/>
  </cols>
  <sheetData>
    <row r="1" spans="1:12" x14ac:dyDescent="0.35">
      <c r="A1" s="38" t="s">
        <v>50</v>
      </c>
    </row>
    <row r="2" spans="1:12" ht="14.5" customHeight="1" x14ac:dyDescent="0.45">
      <c r="A2" s="1"/>
    </row>
    <row r="3" spans="1:12" x14ac:dyDescent="0.35">
      <c r="B3" s="40" t="s">
        <v>14</v>
      </c>
      <c r="C3" s="41"/>
      <c r="D3" s="41"/>
      <c r="E3" s="41"/>
      <c r="F3" s="41"/>
      <c r="G3" s="41"/>
      <c r="H3" s="41"/>
      <c r="I3" s="42"/>
    </row>
    <row r="4" spans="1:12" x14ac:dyDescent="0.35">
      <c r="A4" s="36" t="s">
        <v>15</v>
      </c>
      <c r="B4" s="18" t="s">
        <v>10</v>
      </c>
      <c r="C4" s="18" t="s">
        <v>11</v>
      </c>
      <c r="D4" s="18" t="s">
        <v>16</v>
      </c>
      <c r="E4" s="18" t="s">
        <v>17</v>
      </c>
      <c r="F4" s="18" t="s">
        <v>29</v>
      </c>
      <c r="G4" s="18" t="s">
        <v>19</v>
      </c>
      <c r="H4" s="18" t="s">
        <v>21</v>
      </c>
      <c r="I4" s="18" t="s">
        <v>23</v>
      </c>
      <c r="K4" s="35" t="s">
        <v>39</v>
      </c>
      <c r="L4" s="37" t="s">
        <v>41</v>
      </c>
    </row>
    <row r="5" spans="1:12" x14ac:dyDescent="0.35">
      <c r="A5" s="12" t="s">
        <v>0</v>
      </c>
      <c r="B5" s="3">
        <v>2100</v>
      </c>
      <c r="C5" s="3">
        <v>1200</v>
      </c>
      <c r="D5" s="3">
        <v>80</v>
      </c>
      <c r="E5" s="3">
        <v>25</v>
      </c>
      <c r="F5" s="3">
        <v>0.76</v>
      </c>
      <c r="G5" s="3">
        <v>0.13</v>
      </c>
      <c r="H5" s="3">
        <v>0.68</v>
      </c>
      <c r="I5" s="4">
        <v>0.25</v>
      </c>
      <c r="K5" s="19">
        <v>21000</v>
      </c>
      <c r="L5" s="10"/>
    </row>
    <row r="6" spans="1:12" x14ac:dyDescent="0.35">
      <c r="A6" s="10" t="s">
        <v>1</v>
      </c>
      <c r="B6">
        <v>4250</v>
      </c>
      <c r="C6">
        <v>950</v>
      </c>
      <c r="D6">
        <v>260</v>
      </c>
      <c r="E6">
        <v>175</v>
      </c>
      <c r="F6">
        <v>0.25</v>
      </c>
      <c r="G6">
        <v>0.09</v>
      </c>
      <c r="H6">
        <v>0.09</v>
      </c>
      <c r="I6" s="6">
        <v>0.02</v>
      </c>
      <c r="K6" s="20">
        <v>35400</v>
      </c>
      <c r="L6" s="10"/>
    </row>
    <row r="7" spans="1:12" x14ac:dyDescent="0.35">
      <c r="A7" s="10" t="s">
        <v>2</v>
      </c>
      <c r="B7">
        <v>2950</v>
      </c>
      <c r="C7">
        <v>345</v>
      </c>
      <c r="D7">
        <v>95</v>
      </c>
      <c r="E7">
        <v>38</v>
      </c>
      <c r="F7">
        <v>0.82</v>
      </c>
      <c r="G7">
        <v>0.19</v>
      </c>
      <c r="H7">
        <v>0.45</v>
      </c>
      <c r="I7" s="6">
        <v>0.31</v>
      </c>
      <c r="K7" s="20">
        <v>17500</v>
      </c>
      <c r="L7" s="10"/>
    </row>
    <row r="8" spans="1:12" x14ac:dyDescent="0.35">
      <c r="A8" s="10" t="s">
        <v>3</v>
      </c>
      <c r="B8">
        <v>1500</v>
      </c>
      <c r="C8">
        <v>2650</v>
      </c>
      <c r="D8">
        <v>130</v>
      </c>
      <c r="E8">
        <v>100</v>
      </c>
      <c r="F8">
        <v>0.13</v>
      </c>
      <c r="G8">
        <v>0.28000000000000003</v>
      </c>
      <c r="H8">
        <v>0.01</v>
      </c>
      <c r="I8" s="6">
        <v>0.18</v>
      </c>
      <c r="K8" s="20">
        <v>10000</v>
      </c>
      <c r="L8" s="10"/>
    </row>
    <row r="9" spans="1:12" x14ac:dyDescent="0.35">
      <c r="A9" s="10" t="s">
        <v>4</v>
      </c>
      <c r="B9">
        <v>3000</v>
      </c>
      <c r="C9">
        <v>460</v>
      </c>
      <c r="D9">
        <v>90</v>
      </c>
      <c r="E9">
        <v>70</v>
      </c>
      <c r="F9">
        <v>0.56000000000000005</v>
      </c>
      <c r="G9">
        <v>0.41</v>
      </c>
      <c r="H9">
        <v>0.48</v>
      </c>
      <c r="I9" s="6">
        <v>0.28999999999999998</v>
      </c>
      <c r="K9" s="20">
        <v>14800</v>
      </c>
      <c r="L9" s="10"/>
    </row>
    <row r="10" spans="1:12" x14ac:dyDescent="0.35">
      <c r="A10" s="10" t="s">
        <v>5</v>
      </c>
      <c r="B10">
        <v>7350</v>
      </c>
      <c r="C10">
        <v>1925</v>
      </c>
      <c r="D10">
        <v>280</v>
      </c>
      <c r="E10">
        <v>185</v>
      </c>
      <c r="F10">
        <v>0.76</v>
      </c>
      <c r="G10">
        <v>0.25</v>
      </c>
      <c r="H10">
        <v>0.02</v>
      </c>
      <c r="I10" s="6">
        <v>0.08</v>
      </c>
      <c r="K10" s="20">
        <v>22300</v>
      </c>
      <c r="L10" s="10"/>
    </row>
    <row r="11" spans="1:12" x14ac:dyDescent="0.35">
      <c r="A11" s="10" t="s">
        <v>6</v>
      </c>
      <c r="B11">
        <v>6220</v>
      </c>
      <c r="C11">
        <v>500</v>
      </c>
      <c r="D11">
        <v>125</v>
      </c>
      <c r="E11">
        <v>32</v>
      </c>
      <c r="F11">
        <v>0.45</v>
      </c>
      <c r="G11">
        <v>0.05</v>
      </c>
      <c r="H11">
        <v>0.17</v>
      </c>
      <c r="I11" s="6">
        <v>0.14000000000000001</v>
      </c>
      <c r="K11" s="20">
        <v>19500</v>
      </c>
      <c r="L11" s="10"/>
    </row>
    <row r="12" spans="1:12" x14ac:dyDescent="0.35">
      <c r="A12" s="10" t="s">
        <v>7</v>
      </c>
      <c r="B12">
        <v>4500</v>
      </c>
      <c r="C12">
        <v>190</v>
      </c>
      <c r="D12">
        <v>140</v>
      </c>
      <c r="E12">
        <v>70</v>
      </c>
      <c r="F12">
        <v>0.11</v>
      </c>
      <c r="G12">
        <v>0.51</v>
      </c>
      <c r="H12">
        <v>0.11</v>
      </c>
      <c r="I12" s="6">
        <v>0.12</v>
      </c>
      <c r="K12" s="20">
        <v>8600</v>
      </c>
      <c r="L12" s="10"/>
    </row>
    <row r="13" spans="1:12" x14ac:dyDescent="0.35">
      <c r="A13" s="10" t="s">
        <v>8</v>
      </c>
      <c r="B13">
        <v>2980</v>
      </c>
      <c r="C13">
        <v>1400</v>
      </c>
      <c r="D13">
        <v>75</v>
      </c>
      <c r="E13">
        <v>42</v>
      </c>
      <c r="F13">
        <v>0.39</v>
      </c>
      <c r="G13">
        <v>0.22</v>
      </c>
      <c r="H13">
        <v>0.62</v>
      </c>
      <c r="I13" s="6">
        <v>0.36</v>
      </c>
      <c r="K13" s="20">
        <v>12500</v>
      </c>
      <c r="L13" s="10"/>
    </row>
    <row r="14" spans="1:12" x14ac:dyDescent="0.35">
      <c r="A14" s="13" t="s">
        <v>9</v>
      </c>
      <c r="B14" s="8">
        <v>3500</v>
      </c>
      <c r="C14" s="8">
        <v>880</v>
      </c>
      <c r="D14" s="8">
        <v>90</v>
      </c>
      <c r="E14" s="8">
        <v>58</v>
      </c>
      <c r="F14" s="8">
        <v>0.08</v>
      </c>
      <c r="G14" s="8">
        <v>0.05</v>
      </c>
      <c r="H14" s="8">
        <v>0.69</v>
      </c>
      <c r="I14" s="9">
        <v>0.42</v>
      </c>
      <c r="K14" s="21">
        <v>92600</v>
      </c>
      <c r="L14" s="13"/>
    </row>
    <row r="15" spans="1:12" x14ac:dyDescent="0.35">
      <c r="A15" s="14" t="s">
        <v>12</v>
      </c>
      <c r="B15" s="16" t="s">
        <v>28</v>
      </c>
      <c r="C15" s="16" t="s">
        <v>30</v>
      </c>
      <c r="D15" s="16" t="s">
        <v>28</v>
      </c>
      <c r="E15" s="16" t="s">
        <v>28</v>
      </c>
      <c r="F15" s="16" t="s">
        <v>28</v>
      </c>
      <c r="G15" s="16" t="s">
        <v>30</v>
      </c>
      <c r="H15" s="16" t="s">
        <v>30</v>
      </c>
      <c r="I15" s="16" t="s">
        <v>30</v>
      </c>
    </row>
    <row r="16" spans="1:12" ht="17.5" x14ac:dyDescent="0.45">
      <c r="A16" s="11" t="s">
        <v>13</v>
      </c>
      <c r="B16" s="16" t="s">
        <v>26</v>
      </c>
      <c r="C16" s="16" t="s">
        <v>27</v>
      </c>
      <c r="D16" s="16" t="s">
        <v>18</v>
      </c>
      <c r="E16" s="17" t="s">
        <v>31</v>
      </c>
      <c r="F16" s="17" t="s">
        <v>32</v>
      </c>
      <c r="G16" s="17" t="s">
        <v>20</v>
      </c>
      <c r="H16" s="16" t="s">
        <v>22</v>
      </c>
      <c r="I16" s="16" t="s">
        <v>24</v>
      </c>
    </row>
    <row r="17" spans="1:12" x14ac:dyDescent="0.35">
      <c r="A17" s="11" t="s">
        <v>37</v>
      </c>
      <c r="B17" s="16">
        <v>5</v>
      </c>
      <c r="C17" s="16">
        <v>5</v>
      </c>
      <c r="D17" s="16">
        <v>20</v>
      </c>
      <c r="E17" s="16">
        <v>20</v>
      </c>
      <c r="F17" s="16">
        <v>15</v>
      </c>
      <c r="G17" s="16">
        <v>10</v>
      </c>
      <c r="H17" s="16">
        <v>10</v>
      </c>
      <c r="I17" s="16">
        <v>15</v>
      </c>
    </row>
    <row r="18" spans="1:12" x14ac:dyDescent="0.35">
      <c r="A18" s="14" t="s">
        <v>35</v>
      </c>
      <c r="B18" s="16">
        <f>MIN(B5:B14)</f>
        <v>1500</v>
      </c>
      <c r="C18" s="16">
        <f t="shared" ref="C18:I18" si="0">MIN(C5:C14)</f>
        <v>190</v>
      </c>
      <c r="D18" s="16">
        <f t="shared" si="0"/>
        <v>75</v>
      </c>
      <c r="E18" s="16">
        <f t="shared" si="0"/>
        <v>25</v>
      </c>
      <c r="F18" s="16">
        <f t="shared" si="0"/>
        <v>0.08</v>
      </c>
      <c r="G18" s="16">
        <f t="shared" si="0"/>
        <v>0.05</v>
      </c>
      <c r="H18" s="16">
        <f t="shared" si="0"/>
        <v>0.01</v>
      </c>
      <c r="I18" s="16">
        <f t="shared" si="0"/>
        <v>0.02</v>
      </c>
    </row>
    <row r="19" spans="1:12" x14ac:dyDescent="0.35">
      <c r="A19" s="14" t="s">
        <v>36</v>
      </c>
      <c r="B19" s="16">
        <f>MAX(B5:B14)</f>
        <v>7350</v>
      </c>
      <c r="C19" s="16">
        <f t="shared" ref="C19:I19" si="1">MAX(C5:C14)</f>
        <v>2650</v>
      </c>
      <c r="D19" s="16">
        <f t="shared" si="1"/>
        <v>280</v>
      </c>
      <c r="E19" s="16">
        <f t="shared" si="1"/>
        <v>185</v>
      </c>
      <c r="F19" s="16">
        <f t="shared" si="1"/>
        <v>0.82</v>
      </c>
      <c r="G19" s="16">
        <f t="shared" si="1"/>
        <v>0.51</v>
      </c>
      <c r="H19" s="16">
        <f t="shared" si="1"/>
        <v>0.69</v>
      </c>
      <c r="I19" s="16">
        <f t="shared" si="1"/>
        <v>0.42</v>
      </c>
    </row>
    <row r="21" spans="1:12" x14ac:dyDescent="0.35">
      <c r="B21" s="40" t="s">
        <v>34</v>
      </c>
      <c r="C21" s="41"/>
      <c r="D21" s="41"/>
      <c r="E21" s="41"/>
      <c r="F21" s="41"/>
      <c r="G21" s="41"/>
      <c r="H21" s="41"/>
      <c r="I21" s="42"/>
    </row>
    <row r="22" spans="1:12" x14ac:dyDescent="0.35">
      <c r="A22" s="36" t="s">
        <v>15</v>
      </c>
      <c r="B22" s="23" t="s">
        <v>10</v>
      </c>
      <c r="C22" s="23" t="s">
        <v>11</v>
      </c>
      <c r="D22" s="23" t="s">
        <v>16</v>
      </c>
      <c r="E22" s="23" t="s">
        <v>17</v>
      </c>
      <c r="F22" s="23" t="s">
        <v>29</v>
      </c>
      <c r="G22" s="23" t="s">
        <v>19</v>
      </c>
      <c r="H22" s="23" t="s">
        <v>21</v>
      </c>
      <c r="I22" s="23" t="s">
        <v>23</v>
      </c>
      <c r="K22" s="35" t="s">
        <v>40</v>
      </c>
      <c r="L22" s="35" t="s">
        <v>45</v>
      </c>
    </row>
    <row r="23" spans="1:12" x14ac:dyDescent="0.35">
      <c r="A23" s="2" t="s">
        <v>0</v>
      </c>
      <c r="B23" s="25"/>
      <c r="C23" s="22"/>
      <c r="D23" s="22"/>
      <c r="E23" s="22"/>
      <c r="F23" s="22"/>
      <c r="G23" s="22"/>
      <c r="H23" s="22"/>
      <c r="I23" s="26"/>
      <c r="K23" s="32"/>
      <c r="L23" s="32"/>
    </row>
    <row r="24" spans="1:12" x14ac:dyDescent="0.35">
      <c r="A24" s="5" t="s">
        <v>1</v>
      </c>
      <c r="B24" s="27"/>
      <c r="C24" s="24"/>
      <c r="D24" s="24"/>
      <c r="E24" s="24"/>
      <c r="F24" s="24"/>
      <c r="G24" s="24"/>
      <c r="H24" s="24"/>
      <c r="I24" s="28"/>
      <c r="K24" s="33"/>
      <c r="L24" s="33"/>
    </row>
    <row r="25" spans="1:12" x14ac:dyDescent="0.35">
      <c r="A25" s="5" t="s">
        <v>2</v>
      </c>
      <c r="B25" s="27"/>
      <c r="C25" s="24"/>
      <c r="D25" s="24"/>
      <c r="E25" s="24"/>
      <c r="F25" s="24"/>
      <c r="G25" s="24"/>
      <c r="H25" s="24"/>
      <c r="I25" s="28"/>
      <c r="K25" s="33"/>
      <c r="L25" s="33"/>
    </row>
    <row r="26" spans="1:12" x14ac:dyDescent="0.35">
      <c r="A26" s="5" t="s">
        <v>3</v>
      </c>
      <c r="B26" s="27"/>
      <c r="C26" s="24"/>
      <c r="D26" s="24"/>
      <c r="E26" s="24"/>
      <c r="F26" s="24"/>
      <c r="G26" s="24"/>
      <c r="H26" s="24"/>
      <c r="I26" s="28"/>
      <c r="K26" s="33"/>
      <c r="L26" s="33"/>
    </row>
    <row r="27" spans="1:12" x14ac:dyDescent="0.35">
      <c r="A27" s="5" t="s">
        <v>4</v>
      </c>
      <c r="B27" s="27"/>
      <c r="C27" s="24"/>
      <c r="D27" s="24"/>
      <c r="E27" s="24"/>
      <c r="F27" s="24"/>
      <c r="G27" s="24"/>
      <c r="H27" s="24"/>
      <c r="I27" s="28"/>
      <c r="K27" s="33"/>
      <c r="L27" s="33"/>
    </row>
    <row r="28" spans="1:12" x14ac:dyDescent="0.35">
      <c r="A28" s="5" t="s">
        <v>5</v>
      </c>
      <c r="B28" s="27"/>
      <c r="C28" s="24"/>
      <c r="D28" s="24"/>
      <c r="E28" s="24"/>
      <c r="F28" s="24"/>
      <c r="G28" s="24"/>
      <c r="H28" s="24"/>
      <c r="I28" s="28"/>
      <c r="K28" s="33"/>
      <c r="L28" s="33"/>
    </row>
    <row r="29" spans="1:12" x14ac:dyDescent="0.35">
      <c r="A29" s="5" t="s">
        <v>6</v>
      </c>
      <c r="B29" s="27"/>
      <c r="C29" s="24"/>
      <c r="D29" s="24"/>
      <c r="E29" s="24"/>
      <c r="F29" s="24"/>
      <c r="G29" s="24"/>
      <c r="H29" s="24"/>
      <c r="I29" s="28"/>
      <c r="K29" s="33"/>
      <c r="L29" s="33"/>
    </row>
    <row r="30" spans="1:12" x14ac:dyDescent="0.35">
      <c r="A30" s="5" t="s">
        <v>7</v>
      </c>
      <c r="B30" s="27"/>
      <c r="C30" s="24"/>
      <c r="D30" s="24"/>
      <c r="E30" s="24"/>
      <c r="F30" s="24"/>
      <c r="G30" s="24"/>
      <c r="H30" s="24"/>
      <c r="I30" s="28"/>
      <c r="K30" s="33"/>
      <c r="L30" s="33"/>
    </row>
    <row r="31" spans="1:12" x14ac:dyDescent="0.35">
      <c r="A31" s="5" t="s">
        <v>8</v>
      </c>
      <c r="B31" s="27"/>
      <c r="C31" s="24"/>
      <c r="D31" s="24"/>
      <c r="E31" s="24"/>
      <c r="F31" s="24"/>
      <c r="G31" s="24"/>
      <c r="H31" s="24"/>
      <c r="I31" s="28"/>
      <c r="K31" s="33"/>
      <c r="L31" s="33"/>
    </row>
    <row r="32" spans="1:12" x14ac:dyDescent="0.35">
      <c r="A32" s="7" t="s">
        <v>9</v>
      </c>
      <c r="B32" s="29"/>
      <c r="C32" s="30"/>
      <c r="D32" s="30"/>
      <c r="E32" s="30"/>
      <c r="F32" s="30"/>
      <c r="G32" s="30"/>
      <c r="H32" s="30"/>
      <c r="I32" s="31"/>
      <c r="K32" s="34"/>
      <c r="L32" s="34"/>
    </row>
    <row r="33" spans="1:12" x14ac:dyDescent="0.35">
      <c r="A33" s="14" t="s">
        <v>12</v>
      </c>
      <c r="B33" s="16" t="s">
        <v>28</v>
      </c>
      <c r="C33" s="16" t="s">
        <v>30</v>
      </c>
      <c r="D33" s="16" t="s">
        <v>28</v>
      </c>
      <c r="E33" s="16" t="s">
        <v>28</v>
      </c>
      <c r="F33" s="16" t="s">
        <v>28</v>
      </c>
      <c r="G33" s="16" t="s">
        <v>30</v>
      </c>
      <c r="H33" s="16" t="s">
        <v>30</v>
      </c>
      <c r="I33" s="16" t="s">
        <v>30</v>
      </c>
      <c r="K33" s="24">
        <f>SUM(K23:K32)</f>
        <v>0</v>
      </c>
    </row>
    <row r="34" spans="1:12" ht="17.5" x14ac:dyDescent="0.45">
      <c r="A34" s="11" t="s">
        <v>13</v>
      </c>
      <c r="B34" s="16" t="s">
        <v>26</v>
      </c>
      <c r="C34" s="16" t="s">
        <v>27</v>
      </c>
      <c r="D34" s="16" t="s">
        <v>18</v>
      </c>
      <c r="E34" s="17" t="s">
        <v>31</v>
      </c>
      <c r="F34" s="17" t="s">
        <v>32</v>
      </c>
      <c r="G34" s="17" t="s">
        <v>20</v>
      </c>
      <c r="H34" s="16" t="s">
        <v>22</v>
      </c>
      <c r="I34" s="16" t="s">
        <v>24</v>
      </c>
    </row>
    <row r="35" spans="1:12" x14ac:dyDescent="0.35">
      <c r="A35" s="11" t="s">
        <v>37</v>
      </c>
      <c r="B35" s="16">
        <v>5</v>
      </c>
      <c r="C35" s="16">
        <v>5</v>
      </c>
      <c r="D35" s="16">
        <v>20</v>
      </c>
      <c r="E35" s="16">
        <v>20</v>
      </c>
      <c r="F35" s="16">
        <v>15</v>
      </c>
      <c r="G35" s="16">
        <v>10</v>
      </c>
      <c r="H35" s="16">
        <v>10</v>
      </c>
      <c r="I35" s="16">
        <v>15</v>
      </c>
    </row>
    <row r="37" spans="1:12" x14ac:dyDescent="0.35">
      <c r="A37" s="38" t="s">
        <v>46</v>
      </c>
      <c r="K37" s="40" t="s">
        <v>42</v>
      </c>
      <c r="L37" s="42"/>
    </row>
    <row r="38" spans="1:12" x14ac:dyDescent="0.35">
      <c r="A38" s="39" t="s">
        <v>47</v>
      </c>
      <c r="K38" s="16" t="s">
        <v>38</v>
      </c>
      <c r="L38" s="12"/>
    </row>
    <row r="39" spans="1:12" x14ac:dyDescent="0.35">
      <c r="K39" s="16" t="s">
        <v>25</v>
      </c>
      <c r="L39" s="10"/>
    </row>
    <row r="40" spans="1:12" x14ac:dyDescent="0.35">
      <c r="A40" s="38" t="s">
        <v>48</v>
      </c>
      <c r="K40" s="16" t="s">
        <v>33</v>
      </c>
      <c r="L40" s="13"/>
    </row>
    <row r="41" spans="1:12" x14ac:dyDescent="0.35">
      <c r="A41" s="39" t="s">
        <v>49</v>
      </c>
      <c r="K41" s="15" t="s">
        <v>43</v>
      </c>
      <c r="L41" s="10"/>
    </row>
    <row r="42" spans="1:12" x14ac:dyDescent="0.35">
      <c r="K42" s="15" t="s">
        <v>44</v>
      </c>
      <c r="L42" s="13"/>
    </row>
  </sheetData>
  <mergeCells count="3">
    <mergeCell ref="B3:I3"/>
    <mergeCell ref="B21:I21"/>
    <mergeCell ref="K37:L37"/>
  </mergeCells>
  <conditionalFormatting sqref="L5:L1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12C7C205-EC76-4C6B-B2D8-B4944CA5AF98}"/>
</file>

<file path=customXml/itemProps2.xml><?xml version="1.0" encoding="utf-8"?>
<ds:datastoreItem xmlns:ds="http://schemas.openxmlformats.org/officeDocument/2006/customXml" ds:itemID="{57CFB50A-FAF9-4593-B4E6-B800DCE90F98}"/>
</file>

<file path=customXml/itemProps3.xml><?xml version="1.0" encoding="utf-8"?>
<ds:datastoreItem xmlns:ds="http://schemas.openxmlformats.org/officeDocument/2006/customXml" ds:itemID="{643C79D6-B48C-4E0D-9D17-8F9C51591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AWD site protection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2022-04-04T20:06:47Z</dcterms:created>
  <dcterms:modified xsi:type="dcterms:W3CDTF">2024-05-07T19:40:19Z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